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tonio.batalha\Desktop\"/>
    </mc:Choice>
  </mc:AlternateContent>
  <xr:revisionPtr revIDLastSave="0" documentId="8_{C09096C6-EBD7-4DAB-83D0-C0EC72E4FA27}" xr6:coauthVersionLast="47" xr6:coauthVersionMax="47" xr10:uidLastSave="{00000000-0000-0000-0000-000000000000}"/>
  <bookViews>
    <workbookView xWindow="-120" yWindow="-16320" windowWidth="29040" windowHeight="16440" activeTab="2" xr2:uid="{00000000-000D-0000-FFFF-FFFF00000000}"/>
  </bookViews>
  <sheets>
    <sheet name="Instruções-Rosto" sheetId="12" r:id="rId1"/>
    <sheet name="Instruções-Listagem" sheetId="9" r:id="rId2"/>
    <sheet name="Rosto" sheetId="11" r:id="rId3"/>
    <sheet name="Listagem Despesas Pagas " sheetId="5" r:id="rId4"/>
    <sheet name="listas" sheetId="7" state="hidden" r:id="rId5"/>
    <sheet name="Template original balcao Fundos" sheetId="2" state="hidden" r:id="rId6"/>
    <sheet name="Folha3" sheetId="6" state="hidden" r:id="rId7"/>
    <sheet name="Folha1" sheetId="4" state="hidden" r:id="rId8"/>
    <sheet name="Referências" sheetId="3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5" l="1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K55" i="11" l="1"/>
  <c r="H55" i="11"/>
  <c r="F55" i="11"/>
  <c r="K54" i="11"/>
  <c r="H54" i="11"/>
  <c r="F54" i="11"/>
  <c r="K53" i="11"/>
  <c r="H53" i="11"/>
  <c r="K52" i="11"/>
  <c r="H52" i="11"/>
  <c r="F53" i="11"/>
  <c r="F52" i="11"/>
  <c r="F51" i="11"/>
  <c r="D49" i="11"/>
  <c r="R40" i="5" l="1"/>
  <c r="R43" i="5"/>
  <c r="R46" i="5"/>
  <c r="R48" i="5"/>
  <c r="R51" i="5"/>
  <c r="R54" i="5"/>
  <c r="R56" i="5"/>
  <c r="R59" i="5"/>
  <c r="R62" i="5"/>
  <c r="R64" i="5"/>
  <c r="Q4" i="5"/>
  <c r="R4" i="5" s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R39" i="5" s="1"/>
  <c r="Q40" i="5"/>
  <c r="Q41" i="5"/>
  <c r="R41" i="5" s="1"/>
  <c r="Q42" i="5"/>
  <c r="R42" i="5" s="1"/>
  <c r="Q43" i="5"/>
  <c r="Q44" i="5"/>
  <c r="R44" i="5" s="1"/>
  <c r="Q45" i="5"/>
  <c r="R45" i="5" s="1"/>
  <c r="Q46" i="5"/>
  <c r="Q47" i="5"/>
  <c r="R47" i="5" s="1"/>
  <c r="Q48" i="5"/>
  <c r="Q49" i="5"/>
  <c r="R49" i="5" s="1"/>
  <c r="Q50" i="5"/>
  <c r="R50" i="5" s="1"/>
  <c r="Q51" i="5"/>
  <c r="Q52" i="5"/>
  <c r="R52" i="5" s="1"/>
  <c r="Q53" i="5"/>
  <c r="R53" i="5" s="1"/>
  <c r="Q54" i="5"/>
  <c r="Q55" i="5"/>
  <c r="R55" i="5" s="1"/>
  <c r="Q56" i="5"/>
  <c r="Q57" i="5"/>
  <c r="R57" i="5" s="1"/>
  <c r="Q58" i="5"/>
  <c r="R58" i="5" s="1"/>
  <c r="Q59" i="5"/>
  <c r="Q60" i="5"/>
  <c r="R60" i="5" s="1"/>
  <c r="Q61" i="5"/>
  <c r="R61" i="5" s="1"/>
  <c r="Q62" i="5"/>
  <c r="Q63" i="5"/>
  <c r="R63" i="5" s="1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7" i="5"/>
  <c r="R7" i="5" s="1"/>
  <c r="Q5" i="5"/>
  <c r="R5" i="5" s="1"/>
  <c r="Q6" i="5"/>
  <c r="R6" i="5" s="1"/>
  <c r="Q8" i="5"/>
  <c r="R8" i="5" s="1"/>
  <c r="K13" i="11"/>
  <c r="K51" i="11"/>
  <c r="K50" i="11"/>
  <c r="H51" i="11"/>
  <c r="H50" i="11"/>
  <c r="F50" i="11"/>
  <c r="D55" i="11"/>
  <c r="D54" i="11"/>
  <c r="D53" i="11"/>
  <c r="D52" i="11"/>
  <c r="D51" i="11"/>
  <c r="D50" i="11"/>
  <c r="H67" i="11"/>
  <c r="H66" i="11"/>
  <c r="H65" i="11"/>
  <c r="K65" i="11" s="1"/>
  <c r="F39" i="11"/>
  <c r="H38" i="11"/>
  <c r="H39" i="11"/>
  <c r="H40" i="11"/>
  <c r="H41" i="11"/>
  <c r="H42" i="11"/>
  <c r="H43" i="11"/>
  <c r="K38" i="11"/>
  <c r="K39" i="11"/>
  <c r="K42" i="11"/>
  <c r="K43" i="11"/>
  <c r="K41" i="11"/>
  <c r="K40" i="11"/>
  <c r="D43" i="11"/>
  <c r="D38" i="11"/>
  <c r="D42" i="11"/>
  <c r="D41" i="11"/>
  <c r="D40" i="11"/>
  <c r="D39" i="11"/>
  <c r="D37" i="11" l="1"/>
  <c r="F40" i="11"/>
  <c r="N40" i="11" s="1"/>
  <c r="F38" i="11"/>
  <c r="N38" i="11" s="1"/>
  <c r="F43" i="11"/>
  <c r="N43" i="11" s="1"/>
  <c r="F42" i="11"/>
  <c r="N42" i="11" s="1"/>
  <c r="F41" i="11"/>
  <c r="F49" i="11"/>
  <c r="N53" i="11"/>
  <c r="N55" i="11"/>
  <c r="N52" i="11"/>
  <c r="N54" i="11"/>
  <c r="H49" i="11"/>
  <c r="K49" i="11"/>
  <c r="N51" i="11"/>
  <c r="N50" i="11"/>
  <c r="K66" i="11"/>
  <c r="N66" i="11" s="1"/>
  <c r="H37" i="11"/>
  <c r="F66" i="11" s="1"/>
  <c r="N39" i="11"/>
  <c r="K37" i="11"/>
  <c r="F67" i="11" s="1"/>
  <c r="N65" i="11"/>
  <c r="L70" i="11"/>
  <c r="B3" i="5"/>
  <c r="C3" i="5" s="1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F37" i="11" l="1"/>
  <c r="F65" i="11" s="1"/>
  <c r="N41" i="11"/>
  <c r="N37" i="11" s="1"/>
  <c r="N49" i="11"/>
  <c r="K67" i="11"/>
  <c r="N67" i="11" s="1"/>
  <c r="N70" i="11" l="1"/>
  <c r="N13" i="11"/>
  <c r="N7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ADENE - PC</author>
  </authors>
  <commentList>
    <comment ref="A1" authorId="0" shapeId="0" xr:uid="{DD0C47E2-FD65-46F4-85B2-F8B6847AED5A}">
      <text>
        <r>
          <rPr>
            <b/>
            <sz val="9"/>
            <color indexed="81"/>
            <rFont val="Tahoma"/>
            <family val="2"/>
          </rPr>
          <t>ADENE - PC:</t>
        </r>
        <r>
          <rPr>
            <sz val="9"/>
            <color indexed="81"/>
            <rFont val="Tahoma"/>
            <family val="2"/>
          </rPr>
          <t xml:space="preserve">
Faz sentido um campo com o nº da candidatura, nesta listagem para enventual tratamento em BD geral</t>
        </r>
      </text>
    </comment>
  </commentList>
</comments>
</file>

<file path=xl/sharedStrings.xml><?xml version="1.0" encoding="utf-8"?>
<sst xmlns="http://schemas.openxmlformats.org/spreadsheetml/2006/main" count="549" uniqueCount="239">
  <si>
    <r>
      <t>Aviso n.</t>
    </r>
    <r>
      <rPr>
        <b/>
        <sz val="16"/>
        <color rgb="FF000000"/>
        <rFont val="Calibri Light"/>
        <family val="2"/>
      </rPr>
      <t>º</t>
    </r>
    <r>
      <rPr>
        <b/>
        <sz val="16"/>
        <color rgb="FF000000"/>
        <rFont val="Calibri"/>
        <family val="2"/>
      </rPr>
      <t xml:space="preserve"> 01/2025</t>
    </r>
  </si>
  <si>
    <r>
      <t xml:space="preserve">Apoio </t>
    </r>
    <r>
      <rPr>
        <b/>
        <sz val="16"/>
        <color rgb="FF000000"/>
        <rFont val="Calibri Light"/>
        <family val="2"/>
      </rPr>
      <t>à</t>
    </r>
    <r>
      <rPr>
        <b/>
        <sz val="16"/>
        <color rgb="FF000000"/>
        <rFont val="Calibri"/>
        <family val="2"/>
      </rPr>
      <t xml:space="preserve"> constitui</t>
    </r>
    <r>
      <rPr>
        <b/>
        <sz val="16"/>
        <color rgb="FF000000"/>
        <rFont val="Calibri Light"/>
        <family val="2"/>
      </rPr>
      <t>çã</t>
    </r>
    <r>
      <rPr>
        <b/>
        <sz val="16"/>
        <color rgb="FF000000"/>
        <rFont val="Calibri"/>
        <family val="2"/>
      </rPr>
      <t>o e opera</t>
    </r>
    <r>
      <rPr>
        <b/>
        <sz val="16"/>
        <color rgb="FF000000"/>
        <rFont val="Calibri Light"/>
        <family val="2"/>
      </rPr>
      <t>çã</t>
    </r>
    <r>
      <rPr>
        <b/>
        <sz val="16"/>
        <color rgb="FF000000"/>
        <rFont val="Calibri"/>
        <family val="2"/>
      </rPr>
      <t xml:space="preserve">o inicial dos </t>
    </r>
    <r>
      <rPr>
        <b/>
        <sz val="16"/>
        <color rgb="FF000000"/>
        <rFont val="Calibri Light"/>
        <family val="2"/>
      </rPr>
      <t>“</t>
    </r>
    <r>
      <rPr>
        <b/>
        <sz val="16"/>
        <color rgb="FF000000"/>
        <rFont val="Calibri"/>
        <family val="2"/>
      </rPr>
      <t>Espa</t>
    </r>
    <r>
      <rPr>
        <b/>
        <sz val="16"/>
        <color rgb="FF000000"/>
        <rFont val="Calibri Light"/>
        <family val="2"/>
      </rPr>
      <t>ç</t>
    </r>
    <r>
      <rPr>
        <b/>
        <sz val="16"/>
        <color rgb="FF000000"/>
        <rFont val="Calibri"/>
        <family val="2"/>
      </rPr>
      <t>os Energia</t>
    </r>
    <r>
      <rPr>
        <b/>
        <sz val="16"/>
        <color rgb="FF000000"/>
        <rFont val="Calibri Light"/>
        <family val="2"/>
      </rPr>
      <t>”</t>
    </r>
  </si>
  <si>
    <t>Listagem de Despesas Pagas _ Instruções de Preencimento</t>
  </si>
  <si>
    <t>A presente listagem, instrui cada Pedido de Pagamento a título de Reembolso (PTR), num máximo de três por candatura.</t>
  </si>
  <si>
    <t>O PTR, deve ser remetido por e-mail, juntamente com os elementos constantes na Orientação Técnica nº 1/2025.</t>
  </si>
  <si>
    <t>Nenhum PTR pode ser submetido sem a validação do responsável financeiro ou Contabilista Certificada .</t>
  </si>
  <si>
    <r>
      <t>A despesa a considerar no PTR é cumulativa, com a despesa apresentada em PTR</t>
    </r>
    <r>
      <rPr>
        <sz val="11"/>
        <rFont val="Calibri"/>
        <family val="2"/>
      </rPr>
      <t xml:space="preserve"> anteriores (devendo ser acrescentadas linhas para cada novo PTR).</t>
    </r>
  </si>
  <si>
    <t>As despesas com pessoal, por serem âmbito da metodologia de custos simplificados, são incluídas no PTR, numa só linha, correspondendo o seu 
valor ao máximo de 40% da despesa apresentada, com o limite aprovado em candidatura. Não obstante, em sede de relatório, a submeter juntamente com cada PTR, devem ser identificados os colaboradores afettos ao projeto/Técnicos de Espaço Energia.</t>
  </si>
  <si>
    <t>Nº  PTR</t>
  </si>
  <si>
    <t>Atendendo a que a despesa é cumulativa, deve ser identicada a que corresponde a cada PTR.</t>
  </si>
  <si>
    <t>2</t>
  </si>
  <si>
    <t>Sub Rubrica</t>
  </si>
  <si>
    <t>a) Despesas com Pessoal</t>
  </si>
  <si>
    <t>Corresponde à tipologia de despesa, aceite no âmbito do Aviso e de acordo com a candidatura</t>
  </si>
  <si>
    <t>b) Prestação de apoio ao Cidadão</t>
  </si>
  <si>
    <t xml:space="preserve">Deve ser selecionada a opção de acordo com o  tipo de despesa a introduzir </t>
  </si>
  <si>
    <t>c) Aquisição equipamento Informático</t>
  </si>
  <si>
    <t xml:space="preserve">d) Aquisição Mobiliário/Outro Equipamento </t>
  </si>
  <si>
    <t>e) Promoção e Divulgação</t>
  </si>
  <si>
    <t>Nº Conta Contab Geral</t>
  </si>
  <si>
    <t>Corresponde ao nº de conta do plano contabilistico do SNC-AP (Sistema de Normalização Contabilistica para as Administrações Públicas)</t>
  </si>
  <si>
    <t xml:space="preserve">Devem ser consideradas as contas:  4 - Ativos Tangíves; 62 Fornecimentos e Serviços Externos; 63 Custos com Pessoal </t>
  </si>
  <si>
    <t>Nº Lançamento Contab Geral</t>
  </si>
  <si>
    <t>Corresponde ao nº de Diário e ao nº de lançamento na contabilidade.</t>
  </si>
  <si>
    <t xml:space="preserve">O nº de lançamento , refere sempre ao  registo do documento de despesa (fatura ou equivalente), ainda que o respetivo pagamento tenha sido </t>
  </si>
  <si>
    <t>lançado em data posterior.</t>
  </si>
  <si>
    <t>No caso das Despesas com Pessoal, deve ser inscrito "N/A"</t>
  </si>
  <si>
    <t>Descrição da Despesa</t>
  </si>
  <si>
    <t>Corresponde à descrição clara e sucinta da despesa efetuada.</t>
  </si>
  <si>
    <t>Se respeitar a despesas com pessoal, deve ser colocada essa mesma descrição.</t>
  </si>
  <si>
    <t>Tipo Documento Despesa</t>
  </si>
  <si>
    <t>Fatura</t>
  </si>
  <si>
    <t>Fatura-Recibo</t>
  </si>
  <si>
    <t xml:space="preserve">Seleccionar o tipo de documento que suporta a despesa </t>
  </si>
  <si>
    <t>Recibo</t>
  </si>
  <si>
    <t>Outro</t>
  </si>
  <si>
    <t>Nº Doc Comprov Despesa</t>
  </si>
  <si>
    <t>Corresponde ao número de Fatura ou documento equivalente</t>
  </si>
  <si>
    <t>No caso das Despesas com Pessoal, deve ser inscrito "N/A".</t>
  </si>
  <si>
    <t>8</t>
  </si>
  <si>
    <t>Data Doc Comprov Despesa</t>
  </si>
  <si>
    <t>Corresponde à data de Fatura ou documento equivalente.</t>
  </si>
  <si>
    <t xml:space="preserve">A data do documento, corresponde sempre ao  documento de despesa (fatura ou equivalente), ainda que o respetivo pagamento tenha sido </t>
  </si>
  <si>
    <t>efetuado em data posterior.</t>
  </si>
  <si>
    <t>9</t>
  </si>
  <si>
    <t>NIF Fornecedor</t>
  </si>
  <si>
    <t>10</t>
  </si>
  <si>
    <t>Nome Fornecedor</t>
  </si>
  <si>
    <t>Tipo Documento Pagamento</t>
  </si>
  <si>
    <t>Nº Doc Comprov Pagamento</t>
  </si>
  <si>
    <t>Data Comprov Pagamento</t>
  </si>
  <si>
    <t>Devem ser considerados os respetivos dados de pagamento.</t>
  </si>
  <si>
    <t>Transferência Bancária</t>
  </si>
  <si>
    <t>S/IVA</t>
  </si>
  <si>
    <t>IVA</t>
  </si>
  <si>
    <t>Deduzido na DP ?</t>
  </si>
  <si>
    <t>Total</t>
  </si>
  <si>
    <t>O documento de despesa, deve ser desdobrado no valor da base tributável e IVA. 
Relativamente ao IVA:
1) a entidade que seja sujeita passiva de IVA, deve indicar, se o respetivo imposto,  foi deduzido em sede de Declaração Periódica de IVA (DP);
2) a entidade que se encontre isenta de IVA, deve considerar na coluna 16, a indicaçao de que Não Aplicável</t>
  </si>
  <si>
    <t>Valor Imputado ao Reembolso</t>
  </si>
  <si>
    <t>Listagem de Despesas Pagas</t>
  </si>
  <si>
    <t xml:space="preserve">Aviso n.º 01/2025 Apoio à constituição e operação inicial dos “Espaços Energia”
</t>
  </si>
  <si>
    <t xml:space="preserve">Orientação Técnica n.º 01/2025  Pedidos de Pagamento
</t>
  </si>
  <si>
    <t>Nº Candidatura</t>
  </si>
  <si>
    <t>Período de Execução da Candidatura</t>
  </si>
  <si>
    <t>Nome  Beneficiário</t>
  </si>
  <si>
    <t>NIF</t>
  </si>
  <si>
    <t xml:space="preserve">Dedutível, tendo exercido o direito à dedução </t>
  </si>
  <si>
    <t xml:space="preserve">Dedutível, não tendo exercido o direito à dedução </t>
  </si>
  <si>
    <t>Isento</t>
  </si>
  <si>
    <t>Período</t>
  </si>
  <si>
    <t>Despesa 
aprovada (*)</t>
  </si>
  <si>
    <t>Pagamento a emitir</t>
  </si>
  <si>
    <t>PTR 1</t>
  </si>
  <si>
    <t>PTR 2</t>
  </si>
  <si>
    <t>PTR 3</t>
  </si>
  <si>
    <t>Adiantamento por Regularizar</t>
  </si>
  <si>
    <t>Nome completo e cargo</t>
  </si>
  <si>
    <t>Se CC, indicar o nº de inscrição na Ordem dos Contabilistas Certificados</t>
  </si>
  <si>
    <t>Nº 
PTR</t>
  </si>
  <si>
    <t>Dados Contabilisticos</t>
  </si>
  <si>
    <t>Dados da Despesa</t>
  </si>
  <si>
    <t>Dados de Pagamento</t>
  </si>
  <si>
    <t>Valor Documento Despeaa</t>
  </si>
  <si>
    <t>Valor Imputado
 ao Reembolso</t>
  </si>
  <si>
    <t>Reservado aos Serviços</t>
  </si>
  <si>
    <t xml:space="preserve">Nº Conta
 Contab Geral
</t>
  </si>
  <si>
    <t xml:space="preserve">Nº Lançamento 
Contab Geral
</t>
  </si>
  <si>
    <t>Tipo Documento 
Despesa</t>
  </si>
  <si>
    <t>Nº Doc Comprov 
Despesa</t>
  </si>
  <si>
    <t>Data Doc Comprov
 Despesa</t>
  </si>
  <si>
    <t>NIF 
Fornecedor</t>
  </si>
  <si>
    <t>Denominação
 Fornecedor</t>
  </si>
  <si>
    <t>Tipo Documento
 Pagamento</t>
  </si>
  <si>
    <t>Nº Doc Comprov
 Pagamento</t>
  </si>
  <si>
    <t>Data Comprov 
Pagamento</t>
  </si>
  <si>
    <t>Deduzido 
na DP ?</t>
  </si>
  <si>
    <t>Despesa Validada</t>
  </si>
  <si>
    <t>Valor Despesa
 Validada</t>
  </si>
  <si>
    <t>Comentários</t>
  </si>
  <si>
    <t>Despesa Aceite</t>
  </si>
  <si>
    <t>Sim</t>
  </si>
  <si>
    <t>Não</t>
  </si>
  <si>
    <t xml:space="preserve">Não </t>
  </si>
  <si>
    <t>Não Aplicável</t>
  </si>
  <si>
    <t>Elementos Adicionais</t>
  </si>
  <si>
    <t>Nº de Projeto Interno</t>
  </si>
  <si>
    <t>Fornecedor Estrangeiro</t>
  </si>
  <si>
    <t>Denominação Fornecedor</t>
  </si>
  <si>
    <t>Valor Documento</t>
  </si>
  <si>
    <t>NIF Parceiro Beneficiário</t>
  </si>
  <si>
    <t>Número do Contrato</t>
  </si>
  <si>
    <t>CRII</t>
  </si>
  <si>
    <t>Suspensas</t>
  </si>
  <si>
    <t>1.4.3 Apoios diretos à Contratação</t>
  </si>
  <si>
    <t>632</t>
  </si>
  <si>
    <t>120004</t>
  </si>
  <si>
    <t>2000</t>
  </si>
  <si>
    <t>Remuneraçoes - dezembro 22</t>
  </si>
  <si>
    <t>12_31-12-2022</t>
  </si>
  <si>
    <t>2022-12-31</t>
  </si>
  <si>
    <t>R  - Recibo</t>
  </si>
  <si>
    <t>12-2022</t>
  </si>
  <si>
    <t>2023-01-09</t>
  </si>
  <si>
    <t>TB - Transferência Bancária</t>
  </si>
  <si>
    <t>N - Não</t>
  </si>
  <si>
    <t>269534598</t>
  </si>
  <si>
    <t>Cátia Filipa Fonseca Cavaleiro</t>
  </si>
  <si>
    <t>1463,99</t>
  </si>
  <si>
    <t>514381094</t>
  </si>
  <si>
    <t>290202167</t>
  </si>
  <si>
    <t>Leia Sofia Santana dos Reis</t>
  </si>
  <si>
    <t>1627,27</t>
  </si>
  <si>
    <t>10004</t>
  </si>
  <si>
    <t>Remuneraçoes -janeiro 23</t>
  </si>
  <si>
    <t>01_31-01-2023</t>
  </si>
  <si>
    <t>2023-01-31</t>
  </si>
  <si>
    <t>01-2023</t>
  </si>
  <si>
    <t>2023-02-06</t>
  </si>
  <si>
    <t>1661,27</t>
  </si>
  <si>
    <t>1656,08</t>
  </si>
  <si>
    <t>20006</t>
  </si>
  <si>
    <t>Remuneraçoes -fevereiro 23</t>
  </si>
  <si>
    <t>02_28-02-2023</t>
  </si>
  <si>
    <t>2023-02-28</t>
  </si>
  <si>
    <t>02-2023</t>
  </si>
  <si>
    <t>2023-03-07</t>
  </si>
  <si>
    <t>1640,48</t>
  </si>
  <si>
    <t>1650,88</t>
  </si>
  <si>
    <t>30006</t>
  </si>
  <si>
    <t>Remuneraçoes -março 23</t>
  </si>
  <si>
    <t>03_31-03-2023</t>
  </si>
  <si>
    <t>2023-03-31</t>
  </si>
  <si>
    <t>03-2023</t>
  </si>
  <si>
    <t>2023-04-03</t>
  </si>
  <si>
    <t>40005</t>
  </si>
  <si>
    <t>Remuneraçoes -abril 23</t>
  </si>
  <si>
    <t>04_30-04-2023</t>
  </si>
  <si>
    <t>2023-04-30</t>
  </si>
  <si>
    <t>04-2023</t>
  </si>
  <si>
    <t>2023-05-04</t>
  </si>
  <si>
    <t>1640,88</t>
  </si>
  <si>
    <t>1630,08</t>
  </si>
  <si>
    <t>50004</t>
  </si>
  <si>
    <t>Remuneraçoes -maio 23</t>
  </si>
  <si>
    <t>05_31-05-2023</t>
  </si>
  <si>
    <t>2023-05-31</t>
  </si>
  <si>
    <t>05-2023</t>
  </si>
  <si>
    <t>2023-06-12</t>
  </si>
  <si>
    <t>1661,28</t>
  </si>
  <si>
    <t>60004</t>
  </si>
  <si>
    <t>Remuneraçoes -junho 23</t>
  </si>
  <si>
    <t>06_31-05-2023</t>
  </si>
  <si>
    <t>2023-06-30</t>
  </si>
  <si>
    <t>06-2023</t>
  </si>
  <si>
    <t>2023-07-11</t>
  </si>
  <si>
    <t>1645,68</t>
  </si>
  <si>
    <t>12. OCS - Taxa Fixa</t>
  </si>
  <si>
    <t>N.A.</t>
  </si>
  <si>
    <t>40% Taxa Fixa</t>
  </si>
  <si>
    <t>O  - Outro</t>
  </si>
  <si>
    <t>2023-07-31</t>
  </si>
  <si>
    <t>EPDSI, Lda</t>
  </si>
  <si>
    <t>8602,66</t>
  </si>
  <si>
    <t>SubRubricas</t>
  </si>
  <si>
    <t>Tipo de Documento de Despesa</t>
  </si>
  <si>
    <t>Tipo de Documento de Pagamento</t>
  </si>
  <si>
    <t>1.4.2 Apoio à criação do próprio emprego</t>
  </si>
  <si>
    <t>AM - Amortização</t>
  </si>
  <si>
    <t>S - Sim</t>
  </si>
  <si>
    <t>F  - Fatura</t>
  </si>
  <si>
    <t>FR - Fatura Recibo</t>
  </si>
  <si>
    <t>Financiamento</t>
  </si>
  <si>
    <t>Valor do apoio total contratualizado no âmbito da Candidatura:</t>
  </si>
  <si>
    <t xml:space="preserve">Despesa submetida Imputada ao Projeto
</t>
  </si>
  <si>
    <t>Regularização Adiantamento</t>
  </si>
  <si>
    <t>f) Locação Financeira/aluguer/arrendamento</t>
  </si>
  <si>
    <t>Candidatura</t>
  </si>
  <si>
    <t>Nº
PP</t>
  </si>
  <si>
    <t>Adiantamento</t>
  </si>
  <si>
    <t>Despesas com Pessoal [7.2 alínea a)]</t>
  </si>
  <si>
    <t>Aquisição de serviços para prestação de apoio ao cidadão  [7.2 alínea b)]</t>
  </si>
  <si>
    <t>Aquisição equipamento informático  [7.2 alínea c)]</t>
  </si>
  <si>
    <t>Aquisição Mobiliário/Outro Equipamento  [7.2 alínea d)]</t>
  </si>
  <si>
    <t>Promoção e Divulgação [7.2 alínea e)]</t>
  </si>
  <si>
    <t>Locação Financeira/aluguer espaço, transporte, equip inform. [7.2 alínea f)]</t>
  </si>
  <si>
    <t>1. Dados da Candidatura</t>
  </si>
  <si>
    <t>2. Dados do IVA (sobre despesas apresentadas)</t>
  </si>
  <si>
    <t>3. Dados dos Pedidos de Pagamento</t>
  </si>
  <si>
    <t>Folha de Rosto _ Instruções de Preencimento</t>
  </si>
  <si>
    <t xml:space="preserve">Coluna Candidatura: </t>
  </si>
  <si>
    <t xml:space="preserve">Coluna Financiamento: </t>
  </si>
  <si>
    <t xml:space="preserve">A entidade deve indicar, caso seja sujeita passiva de IVA, se procedeu à dedução do valor do iva constante das faturas, que suportam a despesa apresentada, </t>
  </si>
  <si>
    <t>A entidade deve indicar, quando aplicável, o valor do Adiantamento pago pela ADENE</t>
  </si>
  <si>
    <t>[7.2 alínea a)]</t>
  </si>
  <si>
    <t>[7.2 alínea b)]</t>
  </si>
  <si>
    <t>[7.2 alínea c)]</t>
  </si>
  <si>
    <t>[7.2 alínea d)]</t>
  </si>
  <si>
    <t>[7.2 alínea e)]</t>
  </si>
  <si>
    <t>[7.2 alínea f)]</t>
  </si>
  <si>
    <t>Despesa</t>
  </si>
  <si>
    <t>Controlo</t>
  </si>
  <si>
    <t xml:space="preserve"> </t>
  </si>
  <si>
    <t>Financiamento - Pagamento</t>
  </si>
  <si>
    <t>Corresponde ao valor a submeter a financiamento, isto é, à taxa de financiamento de 80%, sobre o valor da despesa elegível, atentos os limites aprovados.</t>
  </si>
  <si>
    <t>3.3. Controlo - Despesa Paga</t>
  </si>
  <si>
    <t>3.2. Controlo  - Tipologia de Despesa Aprovada</t>
  </si>
  <si>
    <t>3.1. Controlo  - Tipologia de Despesa Apresentada</t>
  </si>
  <si>
    <t>Preenchimento automático</t>
  </si>
  <si>
    <t>Nota: O ficheiro contem 300 linhas de preenchimento, a utilizar para a totalidade dos Pedidos de Reembolso. Caso haja necessidade de mais linhas,
 devem ser contatados os serviços da ADENE</t>
  </si>
  <si>
    <t>Alertam a entidade, para eventuais montantes imputados ao projeto, que excedam o valor financiado por tipologia de despesa. Neses casos, a entidade deve rever as despesas/financiadas apresentadas, garantindo de que a situação não se verifica.
deverá rever os valores submetidos a despesa</t>
  </si>
  <si>
    <t xml:space="preserve">Auxiliam, no controlo da despesa aprovada, face ao financiamento.
</t>
  </si>
  <si>
    <t>Deve igualmente indicar qual o periodo referente  à despesa apresentada.</t>
  </si>
  <si>
    <t>Nº Código Interno</t>
  </si>
  <si>
    <t>Identificação do Responsável Financeiro (*)</t>
  </si>
  <si>
    <t>(*)</t>
  </si>
  <si>
    <t>Cabe à entidade o preenchimento  desta coluna, a qual terá de coincidir, exatamente, com os valores 
submetidos em sede de candidatura (investimento total antes do apoio)</t>
  </si>
  <si>
    <t>Cabe à entidade o preenchimento, por alíneas, do valor aprovado, qual terá de coincidir, exatamente, 
com os valores constantes no Termo de Aceitação (apoio total)</t>
  </si>
  <si>
    <t>S/IVA( Deixar em branco no caso de despesas com pessoal)</t>
  </si>
  <si>
    <t>No caso de despesas com recursos humanos, corresponde no máximo a 40% das demais alíneas, condicionado às demais regras do apoio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</si>
</sst>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-mm\-yyyy;@"/>
    <numFmt numFmtId="165" formatCode="#,##0.00\ &quot;€&quot;"/>
    <numFmt numFmtId="166" formatCode="yyyy\-mm\-dd;@"/>
  </numFmts>
  <fonts count="27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Calibri Light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8"/>
      <name val="Calibri"/>
      <family val="2"/>
    </font>
    <font>
      <b/>
      <u/>
      <sz val="14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9"/>
      <color rgb="FF000000"/>
      <name val="Verdana"/>
      <family val="2"/>
    </font>
    <font>
      <sz val="10"/>
      <name val="Verdana"/>
      <family val="2"/>
    </font>
    <font>
      <b/>
      <sz val="9"/>
      <color rgb="FF000000"/>
      <name val="Verdana"/>
      <family val="2"/>
    </font>
    <font>
      <sz val="11"/>
      <color rgb="FF000000"/>
      <name val="Calibri"/>
      <family val="2"/>
    </font>
    <font>
      <b/>
      <sz val="9"/>
      <color theme="0"/>
      <name val="Verdana"/>
      <family val="2"/>
    </font>
    <font>
      <b/>
      <u/>
      <sz val="9"/>
      <color rgb="FF000000"/>
      <name val="Verdana"/>
      <family val="2"/>
    </font>
    <font>
      <sz val="9"/>
      <name val="Verdana"/>
      <family val="2"/>
    </font>
    <font>
      <b/>
      <sz val="9"/>
      <color rgb="FFFFFFFF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b/>
      <sz val="11"/>
      <color theme="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0"/>
      <color rgb="FF00B0F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rgb="FFC00000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C00000"/>
      </right>
      <top style="thin">
        <color rgb="FF000000"/>
      </top>
      <bottom/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thin">
        <color indexed="64"/>
      </bottom>
      <diagonal/>
    </border>
    <border>
      <left style="medium">
        <color rgb="FFC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C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C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C00000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C00000"/>
      </top>
      <bottom/>
      <diagonal/>
    </border>
    <border>
      <left/>
      <right/>
      <top style="thick">
        <color rgb="FFC00000"/>
      </top>
      <bottom style="dotted">
        <color indexed="64"/>
      </bottom>
      <diagonal/>
    </border>
  </borders>
  <cellStyleXfs count="2">
    <xf numFmtId="0" fontId="0" fillId="0" borderId="0" applyBorder="0"/>
    <xf numFmtId="43" fontId="2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0" fillId="0" borderId="4" xfId="0" applyBorder="1"/>
    <xf numFmtId="0" fontId="6" fillId="0" borderId="0" xfId="0" applyFont="1"/>
    <xf numFmtId="43" fontId="0" fillId="0" borderId="0" xfId="1" applyFont="1"/>
    <xf numFmtId="49" fontId="1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top"/>
    </xf>
    <xf numFmtId="0" fontId="12" fillId="0" borderId="0" xfId="0" applyFont="1"/>
    <xf numFmtId="0" fontId="12" fillId="0" borderId="0" xfId="0" applyFont="1" applyBorder="1"/>
    <xf numFmtId="0" fontId="14" fillId="0" borderId="16" xfId="0" applyFont="1" applyBorder="1"/>
    <xf numFmtId="0" fontId="12" fillId="0" borderId="16" xfId="0" applyFont="1" applyBorder="1"/>
    <xf numFmtId="0" fontId="14" fillId="0" borderId="16" xfId="0" applyFont="1" applyBorder="1" applyAlignment="1">
      <alignment horizontal="left"/>
    </xf>
    <xf numFmtId="0" fontId="0" fillId="0" borderId="0" xfId="0" applyAlignment="1">
      <alignment horizontal="left" indent="3"/>
    </xf>
    <xf numFmtId="49" fontId="12" fillId="0" borderId="32" xfId="0" applyNumberFormat="1" applyFont="1" applyBorder="1" applyAlignment="1" applyProtection="1">
      <alignment horizontal="left"/>
      <protection locked="0"/>
    </xf>
    <xf numFmtId="49" fontId="12" fillId="0" borderId="37" xfId="0" applyNumberFormat="1" applyFont="1" applyBorder="1" applyAlignment="1" applyProtection="1">
      <alignment horizontal="left"/>
      <protection locked="0"/>
    </xf>
    <xf numFmtId="165" fontId="12" fillId="0" borderId="0" xfId="1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indent="3"/>
    </xf>
    <xf numFmtId="49" fontId="12" fillId="0" borderId="46" xfId="0" applyNumberFormat="1" applyFont="1" applyBorder="1" applyAlignment="1" applyProtection="1">
      <alignment horizontal="left"/>
      <protection locked="0"/>
    </xf>
    <xf numFmtId="165" fontId="14" fillId="3" borderId="10" xfId="1" applyNumberFormat="1" applyFont="1" applyFill="1" applyBorder="1" applyAlignment="1" applyProtection="1">
      <alignment vertical="center"/>
    </xf>
    <xf numFmtId="0" fontId="0" fillId="0" borderId="0" xfId="0" applyAlignment="1">
      <alignment horizontal="left" vertical="top" indent="3"/>
    </xf>
    <xf numFmtId="0" fontId="5" fillId="0" borderId="0" xfId="0" applyFont="1"/>
    <xf numFmtId="49" fontId="12" fillId="0" borderId="33" xfId="0" applyNumberFormat="1" applyFont="1" applyBorder="1" applyAlignment="1" applyProtection="1">
      <alignment horizontal="left"/>
      <protection locked="0"/>
    </xf>
    <xf numFmtId="1" fontId="12" fillId="0" borderId="34" xfId="0" applyNumberFormat="1" applyFont="1" applyBorder="1" applyAlignment="1" applyProtection="1">
      <alignment horizontal="center"/>
      <protection locked="0"/>
    </xf>
    <xf numFmtId="1" fontId="12" fillId="0" borderId="35" xfId="0" applyNumberFormat="1" applyFont="1" applyBorder="1" applyAlignment="1" applyProtection="1">
      <alignment horizontal="center"/>
      <protection locked="0"/>
    </xf>
    <xf numFmtId="49" fontId="12" fillId="0" borderId="36" xfId="0" applyNumberFormat="1" applyFont="1" applyBorder="1" applyAlignment="1" applyProtection="1">
      <alignment horizontal="left"/>
      <protection locked="0"/>
    </xf>
    <xf numFmtId="1" fontId="12" fillId="0" borderId="32" xfId="0" applyNumberFormat="1" applyFont="1" applyBorder="1" applyAlignment="1" applyProtection="1">
      <alignment horizontal="left"/>
      <protection locked="0"/>
    </xf>
    <xf numFmtId="166" fontId="12" fillId="0" borderId="32" xfId="0" applyNumberFormat="1" applyFont="1" applyBorder="1" applyAlignment="1" applyProtection="1">
      <alignment horizontal="left"/>
      <protection locked="0"/>
    </xf>
    <xf numFmtId="49" fontId="12" fillId="0" borderId="34" xfId="0" applyNumberFormat="1" applyFont="1" applyBorder="1" applyAlignment="1" applyProtection="1">
      <alignment horizontal="left"/>
      <protection locked="0"/>
    </xf>
    <xf numFmtId="165" fontId="12" fillId="0" borderId="34" xfId="0" applyNumberFormat="1" applyFont="1" applyBorder="1" applyAlignment="1" applyProtection="1">
      <alignment horizontal="center"/>
      <protection locked="0"/>
    </xf>
    <xf numFmtId="165" fontId="12" fillId="0" borderId="32" xfId="0" applyNumberFormat="1" applyFont="1" applyBorder="1" applyAlignment="1" applyProtection="1">
      <alignment horizontal="center"/>
      <protection locked="0"/>
    </xf>
    <xf numFmtId="49" fontId="12" fillId="0" borderId="32" xfId="0" applyNumberFormat="1" applyFont="1" applyBorder="1" applyAlignment="1" applyProtection="1">
      <alignment horizontal="center"/>
      <protection locked="0"/>
    </xf>
    <xf numFmtId="49" fontId="12" fillId="0" borderId="47" xfId="0" applyNumberFormat="1" applyFont="1" applyBorder="1" applyAlignment="1" applyProtection="1">
      <alignment horizontal="left"/>
      <protection locked="0"/>
    </xf>
    <xf numFmtId="1" fontId="12" fillId="0" borderId="48" xfId="0" applyNumberFormat="1" applyFont="1" applyBorder="1" applyAlignment="1" applyProtection="1">
      <alignment horizontal="center"/>
      <protection locked="0"/>
    </xf>
    <xf numFmtId="1" fontId="12" fillId="0" borderId="49" xfId="0" applyNumberFormat="1" applyFont="1" applyBorder="1" applyAlignment="1" applyProtection="1">
      <alignment horizontal="center"/>
      <protection locked="0"/>
    </xf>
    <xf numFmtId="49" fontId="12" fillId="0" borderId="50" xfId="0" applyNumberFormat="1" applyFont="1" applyBorder="1" applyAlignment="1" applyProtection="1">
      <alignment horizontal="left"/>
      <protection locked="0"/>
    </xf>
    <xf numFmtId="1" fontId="12" fillId="0" borderId="46" xfId="0" applyNumberFormat="1" applyFont="1" applyBorder="1" applyAlignment="1" applyProtection="1">
      <alignment horizontal="left"/>
      <protection locked="0"/>
    </xf>
    <xf numFmtId="166" fontId="12" fillId="0" borderId="46" xfId="0" applyNumberFormat="1" applyFont="1" applyBorder="1" applyAlignment="1" applyProtection="1">
      <alignment horizontal="left"/>
      <protection locked="0"/>
    </xf>
    <xf numFmtId="49" fontId="12" fillId="0" borderId="48" xfId="0" applyNumberFormat="1" applyFont="1" applyBorder="1" applyAlignment="1" applyProtection="1">
      <alignment horizontal="left"/>
      <protection locked="0"/>
    </xf>
    <xf numFmtId="165" fontId="12" fillId="0" borderId="48" xfId="0" applyNumberFormat="1" applyFont="1" applyBorder="1" applyAlignment="1" applyProtection="1">
      <alignment horizontal="center"/>
      <protection locked="0"/>
    </xf>
    <xf numFmtId="165" fontId="12" fillId="0" borderId="46" xfId="0" applyNumberFormat="1" applyFont="1" applyBorder="1" applyAlignment="1" applyProtection="1">
      <alignment horizontal="center"/>
      <protection locked="0"/>
    </xf>
    <xf numFmtId="49" fontId="12" fillId="0" borderId="46" xfId="0" applyNumberFormat="1" applyFont="1" applyBorder="1" applyAlignment="1" applyProtection="1">
      <alignment horizontal="center"/>
      <protection locked="0"/>
    </xf>
    <xf numFmtId="49" fontId="12" fillId="0" borderId="38" xfId="0" applyNumberFormat="1" applyFont="1" applyBorder="1" applyAlignment="1" applyProtection="1">
      <alignment horizontal="left"/>
      <protection locked="0"/>
    </xf>
    <xf numFmtId="1" fontId="12" fillId="0" borderId="39" xfId="0" applyNumberFormat="1" applyFont="1" applyBorder="1" applyAlignment="1" applyProtection="1">
      <alignment horizontal="center"/>
      <protection locked="0"/>
    </xf>
    <xf numFmtId="1" fontId="12" fillId="0" borderId="40" xfId="0" applyNumberFormat="1" applyFont="1" applyBorder="1" applyAlignment="1" applyProtection="1">
      <alignment horizontal="center"/>
      <protection locked="0"/>
    </xf>
    <xf numFmtId="49" fontId="12" fillId="0" borderId="41" xfId="0" applyNumberFormat="1" applyFont="1" applyBorder="1" applyAlignment="1" applyProtection="1">
      <alignment horizontal="left"/>
      <protection locked="0"/>
    </xf>
    <xf numFmtId="1" fontId="12" fillId="0" borderId="37" xfId="0" applyNumberFormat="1" applyFont="1" applyBorder="1" applyAlignment="1" applyProtection="1">
      <alignment horizontal="left"/>
      <protection locked="0"/>
    </xf>
    <xf numFmtId="49" fontId="12" fillId="0" borderId="39" xfId="0" applyNumberFormat="1" applyFont="1" applyBorder="1" applyAlignment="1" applyProtection="1">
      <alignment horizontal="left"/>
      <protection locked="0"/>
    </xf>
    <xf numFmtId="165" fontId="12" fillId="0" borderId="39" xfId="0" applyNumberFormat="1" applyFont="1" applyBorder="1" applyAlignment="1" applyProtection="1">
      <alignment horizontal="center"/>
      <protection locked="0"/>
    </xf>
    <xf numFmtId="165" fontId="12" fillId="0" borderId="37" xfId="0" applyNumberFormat="1" applyFont="1" applyBorder="1" applyAlignment="1" applyProtection="1">
      <alignment horizontal="center"/>
      <protection locked="0"/>
    </xf>
    <xf numFmtId="49" fontId="12" fillId="0" borderId="37" xfId="0" applyNumberFormat="1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Protection="1">
      <protection locked="0"/>
    </xf>
    <xf numFmtId="165" fontId="24" fillId="0" borderId="10" xfId="0" applyNumberFormat="1" applyFont="1" applyBorder="1" applyAlignment="1" applyProtection="1">
      <alignment vertical="center"/>
      <protection locked="0"/>
    </xf>
    <xf numFmtId="165" fontId="14" fillId="3" borderId="11" xfId="1" applyNumberFormat="1" applyFont="1" applyFill="1" applyBorder="1" applyAlignment="1" applyProtection="1">
      <alignment horizontal="center" vertical="center"/>
    </xf>
    <xf numFmtId="165" fontId="12" fillId="0" borderId="51" xfId="1" applyNumberFormat="1" applyFont="1" applyBorder="1" applyAlignment="1" applyProtection="1">
      <alignment vertical="center"/>
      <protection locked="0"/>
    </xf>
    <xf numFmtId="165" fontId="12" fillId="0" borderId="52" xfId="0" applyNumberFormat="1" applyFont="1" applyBorder="1" applyAlignment="1" applyProtection="1">
      <alignment vertical="center"/>
      <protection locked="0"/>
    </xf>
    <xf numFmtId="165" fontId="12" fillId="0" borderId="52" xfId="1" applyNumberFormat="1" applyFont="1" applyBorder="1" applyAlignment="1" applyProtection="1">
      <alignment vertical="center"/>
      <protection locked="0"/>
    </xf>
    <xf numFmtId="165" fontId="12" fillId="0" borderId="3" xfId="1" applyNumberFormat="1" applyFont="1" applyBorder="1" applyProtection="1">
      <protection locked="0"/>
    </xf>
    <xf numFmtId="14" fontId="12" fillId="0" borderId="35" xfId="0" applyNumberFormat="1" applyFont="1" applyBorder="1" applyAlignment="1" applyProtection="1">
      <alignment horizontal="left"/>
      <protection locked="0"/>
    </xf>
    <xf numFmtId="14" fontId="12" fillId="0" borderId="49" xfId="0" applyNumberFormat="1" applyFont="1" applyBorder="1" applyAlignment="1" applyProtection="1">
      <alignment horizontal="left"/>
      <protection locked="0"/>
    </xf>
    <xf numFmtId="14" fontId="12" fillId="0" borderId="40" xfId="0" applyNumberFormat="1" applyFont="1" applyBorder="1" applyAlignment="1" applyProtection="1">
      <alignment horizontal="left"/>
      <protection locked="0"/>
    </xf>
    <xf numFmtId="165" fontId="12" fillId="5" borderId="34" xfId="0" applyNumberFormat="1" applyFont="1" applyFill="1" applyBorder="1" applyAlignment="1" applyProtection="1">
      <alignment horizontal="center"/>
      <protection locked="0"/>
    </xf>
    <xf numFmtId="165" fontId="12" fillId="5" borderId="48" xfId="0" applyNumberFormat="1" applyFont="1" applyFill="1" applyBorder="1" applyAlignment="1" applyProtection="1">
      <alignment horizontal="center"/>
      <protection locked="0"/>
    </xf>
    <xf numFmtId="165" fontId="12" fillId="3" borderId="49" xfId="0" applyNumberFormat="1" applyFont="1" applyFill="1" applyBorder="1" applyAlignment="1">
      <alignment horizontal="center"/>
    </xf>
    <xf numFmtId="49" fontId="12" fillId="0" borderId="0" xfId="0" applyNumberFormat="1" applyFont="1" applyAlignment="1">
      <alignment horizontal="left" vertical="center"/>
    </xf>
    <xf numFmtId="49" fontId="19" fillId="4" borderId="43" xfId="0" applyNumberFormat="1" applyFont="1" applyFill="1" applyBorder="1" applyAlignment="1">
      <alignment horizontal="center" vertical="center" wrapText="1"/>
    </xf>
    <xf numFmtId="49" fontId="19" fillId="4" borderId="44" xfId="0" applyNumberFormat="1" applyFont="1" applyFill="1" applyBorder="1" applyAlignment="1">
      <alignment horizontal="center" vertical="center" wrapText="1"/>
    </xf>
    <xf numFmtId="49" fontId="19" fillId="4" borderId="25" xfId="0" applyNumberFormat="1" applyFont="1" applyFill="1" applyBorder="1" applyAlignment="1">
      <alignment horizontal="center" vertical="center"/>
    </xf>
    <xf numFmtId="49" fontId="19" fillId="4" borderId="22" xfId="0" applyNumberFormat="1" applyFont="1" applyFill="1" applyBorder="1" applyAlignment="1">
      <alignment horizontal="center" vertical="center" wrapText="1"/>
    </xf>
    <xf numFmtId="49" fontId="19" fillId="4" borderId="31" xfId="0" applyNumberFormat="1" applyFont="1" applyFill="1" applyBorder="1" applyAlignment="1">
      <alignment horizontal="center" vertical="center" wrapText="1"/>
    </xf>
    <xf numFmtId="49" fontId="19" fillId="4" borderId="27" xfId="0" applyNumberFormat="1" applyFont="1" applyFill="1" applyBorder="1" applyAlignment="1">
      <alignment horizontal="center" vertical="center" wrapText="1"/>
    </xf>
    <xf numFmtId="49" fontId="19" fillId="4" borderId="21" xfId="0" applyNumberFormat="1" applyFont="1" applyFill="1" applyBorder="1" applyAlignment="1">
      <alignment horizontal="center" vertical="center" wrapText="1"/>
    </xf>
    <xf numFmtId="49" fontId="19" fillId="4" borderId="28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 vertical="center"/>
    </xf>
    <xf numFmtId="49" fontId="19" fillId="4" borderId="8" xfId="0" applyNumberFormat="1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23" xfId="0" applyNumberFormat="1" applyFont="1" applyFill="1" applyBorder="1" applyAlignment="1">
      <alignment horizontal="center" vertical="center"/>
    </xf>
    <xf numFmtId="1" fontId="20" fillId="4" borderId="29" xfId="0" applyNumberFormat="1" applyFont="1" applyFill="1" applyBorder="1" applyAlignment="1">
      <alignment horizontal="center" vertical="center"/>
    </xf>
    <xf numFmtId="1" fontId="20" fillId="4" borderId="30" xfId="0" applyNumberFormat="1" applyFont="1" applyFill="1" applyBorder="1" applyAlignment="1">
      <alignment horizontal="center" vertical="center"/>
    </xf>
    <xf numFmtId="1" fontId="20" fillId="4" borderId="24" xfId="0" applyNumberFormat="1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1" fontId="20" fillId="4" borderId="9" xfId="0" applyNumberFormat="1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left"/>
    </xf>
    <xf numFmtId="49" fontId="12" fillId="3" borderId="1" xfId="0" applyNumberFormat="1" applyFont="1" applyFill="1" applyBorder="1" applyAlignment="1">
      <alignment horizontal="left"/>
    </xf>
    <xf numFmtId="165" fontId="12" fillId="3" borderId="1" xfId="0" applyNumberFormat="1" applyFont="1" applyFill="1" applyBorder="1" applyAlignment="1">
      <alignment horizontal="righ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4" fillId="0" borderId="0" xfId="0" applyFont="1" applyAlignment="1">
      <alignment horizontal="left" vertical="top"/>
    </xf>
    <xf numFmtId="0" fontId="17" fillId="0" borderId="0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5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vertical="center" indent="3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165" fontId="14" fillId="0" borderId="45" xfId="1" applyNumberFormat="1" applyFont="1" applyBorder="1" applyAlignment="1" applyProtection="1">
      <alignment vertical="center"/>
    </xf>
    <xf numFmtId="165" fontId="14" fillId="0" borderId="0" xfId="1" applyNumberFormat="1" applyFont="1" applyBorder="1" applyAlignment="1" applyProtection="1">
      <alignment vertical="center"/>
    </xf>
    <xf numFmtId="43" fontId="12" fillId="0" borderId="0" xfId="1" applyFont="1" applyBorder="1" applyAlignment="1" applyProtection="1">
      <alignment vertical="center"/>
    </xf>
    <xf numFmtId="0" fontId="18" fillId="0" borderId="0" xfId="0" applyFont="1" applyAlignment="1">
      <alignment horizontal="left" vertical="center" indent="3"/>
    </xf>
    <xf numFmtId="165" fontId="12" fillId="0" borderId="0" xfId="1" applyNumberFormat="1" applyFont="1" applyBorder="1" applyAlignment="1" applyProtection="1">
      <alignment vertical="center"/>
    </xf>
    <xf numFmtId="165" fontId="12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left" indent="3"/>
    </xf>
    <xf numFmtId="165" fontId="12" fillId="0" borderId="0" xfId="1" applyNumberFormat="1" applyFont="1" applyBorder="1" applyProtection="1"/>
    <xf numFmtId="43" fontId="12" fillId="0" borderId="0" xfId="1" applyFont="1" applyProtection="1"/>
    <xf numFmtId="0" fontId="14" fillId="3" borderId="1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3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8" fillId="3" borderId="10" xfId="0" applyFont="1" applyFill="1" applyBorder="1" applyAlignment="1">
      <alignment horizontal="left" vertical="center" indent="3"/>
    </xf>
    <xf numFmtId="165" fontId="12" fillId="3" borderId="10" xfId="0" applyNumberFormat="1" applyFont="1" applyFill="1" applyBorder="1"/>
    <xf numFmtId="165" fontId="14" fillId="3" borderId="10" xfId="0" applyNumberFormat="1" applyFont="1" applyFill="1" applyBorder="1" applyAlignment="1">
      <alignment vertical="center"/>
    </xf>
    <xf numFmtId="0" fontId="18" fillId="3" borderId="10" xfId="0" applyFont="1" applyFill="1" applyBorder="1" applyAlignment="1">
      <alignment horizontal="left" indent="3"/>
    </xf>
    <xf numFmtId="0" fontId="12" fillId="3" borderId="10" xfId="0" applyFont="1" applyFill="1" applyBorder="1"/>
    <xf numFmtId="0" fontId="12" fillId="0" borderId="0" xfId="0" applyFont="1" applyAlignment="1">
      <alignment vertical="top" wrapText="1"/>
    </xf>
    <xf numFmtId="165" fontId="12" fillId="0" borderId="0" xfId="0" applyNumberFormat="1" applyFont="1" applyAlignment="1">
      <alignment vertical="center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 applyBorder="1" applyAlignment="1">
      <alignment vertical="center"/>
    </xf>
    <xf numFmtId="165" fontId="12" fillId="0" borderId="0" xfId="0" applyNumberFormat="1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165" fontId="25" fillId="0" borderId="0" xfId="0" applyNumberFormat="1" applyFont="1"/>
    <xf numFmtId="0" fontId="25" fillId="0" borderId="13" xfId="0" applyFont="1" applyBorder="1" applyAlignment="1">
      <alignment vertical="center"/>
    </xf>
    <xf numFmtId="165" fontId="25" fillId="0" borderId="0" xfId="0" applyNumberFormat="1" applyFont="1" applyAlignment="1">
      <alignment vertical="center"/>
    </xf>
    <xf numFmtId="165" fontId="26" fillId="3" borderId="10" xfId="0" applyNumberFormat="1" applyFont="1" applyFill="1" applyBorder="1" applyAlignment="1">
      <alignment vertical="center"/>
    </xf>
    <xf numFmtId="0" fontId="25" fillId="0" borderId="14" xfId="0" applyFont="1" applyBorder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5" fontId="22" fillId="4" borderId="0" xfId="0" applyNumberFormat="1" applyFont="1" applyFill="1" applyAlignment="1">
      <alignment vertical="center"/>
    </xf>
    <xf numFmtId="165" fontId="22" fillId="4" borderId="0" xfId="0" applyNumberFormat="1" applyFont="1" applyFill="1" applyAlignment="1">
      <alignment horizontal="center" vertical="center"/>
    </xf>
    <xf numFmtId="1" fontId="12" fillId="0" borderId="49" xfId="0" applyNumberFormat="1" applyFont="1" applyBorder="1" applyAlignment="1" applyProtection="1">
      <alignment horizontal="center" wrapText="1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165" fontId="25" fillId="3" borderId="11" xfId="0" applyNumberFormat="1" applyFont="1" applyFill="1" applyBorder="1" applyAlignment="1">
      <alignment horizontal="center" vertical="center"/>
    </xf>
    <xf numFmtId="165" fontId="25" fillId="3" borderId="12" xfId="0" applyNumberFormat="1" applyFont="1" applyFill="1" applyBorder="1" applyAlignment="1">
      <alignment horizontal="center" vertical="center"/>
    </xf>
    <xf numFmtId="165" fontId="12" fillId="3" borderId="11" xfId="0" applyNumberFormat="1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165" fontId="14" fillId="3" borderId="10" xfId="1" applyNumberFormat="1" applyFont="1" applyFill="1" applyBorder="1" applyAlignment="1" applyProtection="1">
      <alignment horizontal="center" vertical="center"/>
    </xf>
    <xf numFmtId="165" fontId="14" fillId="3" borderId="11" xfId="1" applyNumberFormat="1" applyFont="1" applyFill="1" applyBorder="1" applyAlignment="1" applyProtection="1">
      <alignment horizontal="center" vertical="center"/>
    </xf>
    <xf numFmtId="165" fontId="14" fillId="3" borderId="12" xfId="1" applyNumberFormat="1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19" fillId="4" borderId="5" xfId="0" applyNumberFormat="1" applyFont="1" applyFill="1" applyBorder="1" applyAlignment="1">
      <alignment horizontal="center" vertical="center"/>
    </xf>
    <xf numFmtId="49" fontId="19" fillId="4" borderId="6" xfId="0" applyNumberFormat="1" applyFont="1" applyFill="1" applyBorder="1" applyAlignment="1">
      <alignment horizontal="center" vertical="center"/>
    </xf>
    <xf numFmtId="49" fontId="19" fillId="4" borderId="7" xfId="0" applyNumberFormat="1" applyFont="1" applyFill="1" applyBorder="1" applyAlignment="1">
      <alignment horizontal="center" vertical="center"/>
    </xf>
    <xf numFmtId="49" fontId="19" fillId="4" borderId="8" xfId="0" applyNumberFormat="1" applyFont="1" applyFill="1" applyBorder="1" applyAlignment="1">
      <alignment horizontal="center" vertical="center" wrapText="1"/>
    </xf>
    <xf numFmtId="49" fontId="19" fillId="4" borderId="22" xfId="0" applyNumberFormat="1" applyFont="1" applyFill="1" applyBorder="1" applyAlignment="1">
      <alignment horizontal="center" vertical="center"/>
    </xf>
    <xf numFmtId="2" fontId="19" fillId="4" borderId="18" xfId="0" applyNumberFormat="1" applyFont="1" applyFill="1" applyBorder="1" applyAlignment="1">
      <alignment horizontal="center" vertical="center" wrapText="1"/>
    </xf>
    <xf numFmtId="2" fontId="19" fillId="4" borderId="25" xfId="0" applyNumberFormat="1" applyFont="1" applyFill="1" applyBorder="1" applyAlignment="1">
      <alignment horizontal="center" vertical="center"/>
    </xf>
    <xf numFmtId="49" fontId="19" fillId="4" borderId="19" xfId="0" applyNumberFormat="1" applyFont="1" applyFill="1" applyBorder="1" applyAlignment="1">
      <alignment horizontal="center" vertical="center"/>
    </xf>
    <xf numFmtId="49" fontId="19" fillId="4" borderId="31" xfId="0" applyNumberFormat="1" applyFont="1" applyFill="1" applyBorder="1" applyAlignment="1">
      <alignment horizontal="center" vertical="center"/>
    </xf>
    <xf numFmtId="49" fontId="19" fillId="4" borderId="11" xfId="0" applyNumberFormat="1" applyFont="1" applyFill="1" applyBorder="1" applyAlignment="1">
      <alignment horizontal="center" vertical="center" wrapText="1"/>
    </xf>
    <xf numFmtId="49" fontId="19" fillId="4" borderId="12" xfId="0" applyNumberFormat="1" applyFont="1" applyFill="1" applyBorder="1" applyAlignment="1">
      <alignment horizontal="center" vertical="center" wrapText="1"/>
    </xf>
    <xf numFmtId="49" fontId="19" fillId="4" borderId="3" xfId="0" applyNumberFormat="1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/>
    </xf>
    <xf numFmtId="49" fontId="19" fillId="4" borderId="12" xfId="0" applyNumberFormat="1" applyFont="1" applyFill="1" applyBorder="1" applyAlignment="1">
      <alignment horizontal="center" vertical="center"/>
    </xf>
    <xf numFmtId="49" fontId="19" fillId="4" borderId="20" xfId="0" applyNumberFormat="1" applyFont="1" applyFill="1" applyBorder="1" applyAlignment="1">
      <alignment horizontal="center" vertical="center" wrapText="1"/>
    </xf>
    <xf numFmtId="49" fontId="19" fillId="4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9F13-C7C2-441B-AC74-B7890CD21C19}">
  <dimension ref="B1:O91"/>
  <sheetViews>
    <sheetView showGridLines="0" workbookViewId="0">
      <selection activeCell="C15" sqref="C15"/>
    </sheetView>
  </sheetViews>
  <sheetFormatPr defaultRowHeight="14.5" x14ac:dyDescent="0.35"/>
  <cols>
    <col min="1" max="1" width="0.453125" customWidth="1"/>
    <col min="2" max="2" width="3.1796875" customWidth="1"/>
    <col min="3" max="3" width="32.1796875" customWidth="1"/>
    <col min="4" max="4" width="11" customWidth="1"/>
    <col min="8" max="8" width="3.81640625" customWidth="1"/>
    <col min="9" max="9" width="9.81640625" customWidth="1"/>
  </cols>
  <sheetData>
    <row r="1" spans="2:14" s="8" customFormat="1" ht="21" x14ac:dyDescent="0.35">
      <c r="C1" s="7" t="s">
        <v>0</v>
      </c>
    </row>
    <row r="2" spans="2:14" s="8" customFormat="1" ht="21" x14ac:dyDescent="0.35">
      <c r="C2" s="9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spans="2:14" ht="18.5" x14ac:dyDescent="0.35">
      <c r="C4" s="187" t="s">
        <v>208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2:14" ht="20.149999999999999" customHeight="1" x14ac:dyDescent="0.35"/>
    <row r="6" spans="2:14" ht="20.149999999999999" customHeight="1" thickBot="1" x14ac:dyDescent="0.4">
      <c r="B6" s="19" t="s">
        <v>205</v>
      </c>
      <c r="C6" s="20"/>
      <c r="D6" s="20"/>
    </row>
    <row r="7" spans="2:14" ht="20.149999999999999" customHeight="1" thickTop="1" x14ac:dyDescent="0.35"/>
    <row r="8" spans="2:14" ht="20.149999999999999" customHeight="1" x14ac:dyDescent="0.35">
      <c r="C8" s="16" t="s">
        <v>192</v>
      </c>
    </row>
    <row r="9" spans="2:14" ht="30" customHeight="1" x14ac:dyDescent="0.35">
      <c r="C9" s="29" t="s">
        <v>209</v>
      </c>
      <c r="D9" s="186" t="s">
        <v>235</v>
      </c>
      <c r="E9" s="186"/>
      <c r="F9" s="186"/>
      <c r="G9" s="186"/>
      <c r="H9" s="186"/>
      <c r="I9" s="186"/>
      <c r="J9" s="186"/>
      <c r="K9" s="186"/>
      <c r="L9" s="186"/>
      <c r="M9" s="186"/>
      <c r="N9" s="186"/>
    </row>
    <row r="10" spans="2:14" ht="20.149999999999999" customHeight="1" x14ac:dyDescent="0.35">
      <c r="C10" s="22"/>
    </row>
    <row r="11" spans="2:14" ht="27" customHeight="1" x14ac:dyDescent="0.35">
      <c r="C11" s="29" t="s">
        <v>210</v>
      </c>
      <c r="D11" s="186" t="s">
        <v>236</v>
      </c>
      <c r="E11" s="186"/>
      <c r="F11" s="186"/>
      <c r="G11" s="186"/>
      <c r="H11" s="186"/>
      <c r="I11" s="186"/>
      <c r="J11" s="186"/>
      <c r="K11" s="186"/>
      <c r="L11" s="186"/>
      <c r="M11" s="186"/>
      <c r="N11" s="186"/>
    </row>
    <row r="12" spans="2:14" ht="20.149999999999999" customHeight="1" x14ac:dyDescent="0.35"/>
    <row r="13" spans="2:14" ht="20.149999999999999" customHeight="1" thickBot="1" x14ac:dyDescent="0.4">
      <c r="B13" s="19" t="s">
        <v>206</v>
      </c>
      <c r="C13" s="20"/>
      <c r="D13" s="20"/>
    </row>
    <row r="14" spans="2:14" ht="20.149999999999999" customHeight="1" thickTop="1" x14ac:dyDescent="0.35"/>
    <row r="15" spans="2:14" ht="20.149999999999999" customHeight="1" x14ac:dyDescent="0.35">
      <c r="C15" t="s">
        <v>211</v>
      </c>
    </row>
    <row r="16" spans="2:14" ht="20.149999999999999" customHeight="1" x14ac:dyDescent="0.35"/>
    <row r="17" spans="2:15" s="18" customFormat="1" ht="13.5" customHeight="1" thickBot="1" x14ac:dyDescent="0.4">
      <c r="B17" s="19" t="s">
        <v>207</v>
      </c>
      <c r="C17" s="20"/>
      <c r="D17"/>
      <c r="E17"/>
      <c r="F17"/>
      <c r="G17"/>
      <c r="H17"/>
      <c r="I17"/>
      <c r="J17"/>
      <c r="K17"/>
      <c r="L17"/>
      <c r="M17"/>
      <c r="N17"/>
      <c r="O17" s="17"/>
    </row>
    <row r="18" spans="2:15" ht="20.149999999999999" customHeight="1" thickTop="1" x14ac:dyDescent="0.35"/>
    <row r="19" spans="2:15" ht="20.149999999999999" customHeight="1" x14ac:dyDescent="0.35">
      <c r="B19" s="26" t="s">
        <v>226</v>
      </c>
      <c r="C19" s="17"/>
      <c r="D19" s="17"/>
      <c r="E19" s="17"/>
      <c r="F19" s="17"/>
    </row>
    <row r="20" spans="2:15" ht="21" customHeight="1" x14ac:dyDescent="0.35">
      <c r="C20" t="s">
        <v>227</v>
      </c>
    </row>
    <row r="21" spans="2:15" ht="41" customHeight="1" x14ac:dyDescent="0.35">
      <c r="C21" s="186" t="s">
        <v>229</v>
      </c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</row>
    <row r="22" spans="2:15" ht="20.149999999999999" customHeight="1" x14ac:dyDescent="0.35"/>
    <row r="23" spans="2:15" ht="20.149999999999999" customHeight="1" x14ac:dyDescent="0.35">
      <c r="C23" s="30" t="s">
        <v>225</v>
      </c>
    </row>
    <row r="24" spans="2:15" ht="20.149999999999999" customHeight="1" x14ac:dyDescent="0.35">
      <c r="C24" t="s">
        <v>227</v>
      </c>
    </row>
    <row r="25" spans="2:15" ht="30.75" customHeight="1" x14ac:dyDescent="0.35">
      <c r="C25" s="186" t="s">
        <v>230</v>
      </c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</row>
    <row r="26" spans="2:15" s="17" customFormat="1" ht="13.5" customHeight="1" x14ac:dyDescent="0.25">
      <c r="B26" s="26" t="s">
        <v>224</v>
      </c>
    </row>
    <row r="27" spans="2:15" ht="20.149999999999999" customHeight="1" x14ac:dyDescent="0.35"/>
    <row r="28" spans="2:15" ht="20.149999999999999" customHeight="1" x14ac:dyDescent="0.35">
      <c r="C28" t="s">
        <v>212</v>
      </c>
    </row>
    <row r="29" spans="2:15" ht="20.149999999999999" customHeight="1" x14ac:dyDescent="0.35">
      <c r="C29" t="s">
        <v>231</v>
      </c>
    </row>
    <row r="30" spans="2:15" ht="20.149999999999999" customHeight="1" x14ac:dyDescent="0.35"/>
    <row r="31" spans="2:15" ht="20.149999999999999" customHeight="1" x14ac:dyDescent="0.35"/>
    <row r="32" spans="2:15" ht="20.149999999999999" customHeight="1" x14ac:dyDescent="0.35"/>
    <row r="33" spans="2:5" ht="20.149999999999999" customHeight="1" x14ac:dyDescent="0.35"/>
    <row r="34" spans="2:5" ht="20.149999999999999" customHeight="1" x14ac:dyDescent="0.35">
      <c r="B34" s="17"/>
      <c r="C34" s="17"/>
      <c r="D34" s="17"/>
      <c r="E34" s="17"/>
    </row>
    <row r="35" spans="2:5" ht="20.149999999999999" customHeight="1" x14ac:dyDescent="0.35"/>
    <row r="36" spans="2:5" ht="20.149999999999999" customHeight="1" x14ac:dyDescent="0.35"/>
    <row r="37" spans="2:5" ht="20.149999999999999" customHeight="1" x14ac:dyDescent="0.35"/>
    <row r="38" spans="2:5" ht="20.149999999999999" customHeight="1" x14ac:dyDescent="0.35"/>
    <row r="39" spans="2:5" ht="20.149999999999999" customHeight="1" x14ac:dyDescent="0.35"/>
    <row r="40" spans="2:5" ht="20.149999999999999" customHeight="1" x14ac:dyDescent="0.35"/>
    <row r="41" spans="2:5" ht="20.149999999999999" customHeight="1" x14ac:dyDescent="0.35"/>
    <row r="42" spans="2:5" ht="20.149999999999999" customHeight="1" x14ac:dyDescent="0.35"/>
    <row r="43" spans="2:5" ht="20.149999999999999" customHeight="1" x14ac:dyDescent="0.35"/>
    <row r="44" spans="2:5" ht="20.149999999999999" customHeight="1" x14ac:dyDescent="0.35"/>
    <row r="45" spans="2:5" ht="20.149999999999999" customHeight="1" x14ac:dyDescent="0.35"/>
    <row r="46" spans="2:5" ht="20.149999999999999" customHeight="1" x14ac:dyDescent="0.35"/>
    <row r="47" spans="2:5" ht="20.149999999999999" customHeight="1" x14ac:dyDescent="0.35"/>
    <row r="48" spans="2:5" ht="20.149999999999999" customHeight="1" x14ac:dyDescent="0.35"/>
    <row r="49" ht="20.149999999999999" customHeight="1" x14ac:dyDescent="0.35"/>
    <row r="50" ht="20.149999999999999" customHeight="1" x14ac:dyDescent="0.35"/>
    <row r="51" ht="20.149999999999999" customHeight="1" x14ac:dyDescent="0.35"/>
    <row r="52" ht="20.149999999999999" customHeight="1" x14ac:dyDescent="0.35"/>
    <row r="53" ht="20.149999999999999" customHeight="1" x14ac:dyDescent="0.35"/>
    <row r="54" ht="20.149999999999999" customHeight="1" x14ac:dyDescent="0.35"/>
    <row r="55" ht="20.149999999999999" customHeight="1" x14ac:dyDescent="0.35"/>
    <row r="56" ht="20.149999999999999" customHeight="1" x14ac:dyDescent="0.35"/>
    <row r="57" ht="20.149999999999999" customHeight="1" x14ac:dyDescent="0.35"/>
    <row r="58" ht="20.149999999999999" customHeight="1" x14ac:dyDescent="0.35"/>
    <row r="59" ht="20.149999999999999" customHeight="1" x14ac:dyDescent="0.35"/>
    <row r="60" ht="20.149999999999999" customHeight="1" x14ac:dyDescent="0.35"/>
    <row r="61" ht="20.149999999999999" customHeight="1" x14ac:dyDescent="0.35"/>
    <row r="62" ht="20.149999999999999" customHeight="1" x14ac:dyDescent="0.35"/>
    <row r="63" ht="20.149999999999999" customHeight="1" x14ac:dyDescent="0.35"/>
    <row r="64" ht="20.149999999999999" customHeight="1" x14ac:dyDescent="0.35"/>
    <row r="65" ht="20.149999999999999" customHeight="1" x14ac:dyDescent="0.35"/>
    <row r="66" ht="20.149999999999999" customHeight="1" x14ac:dyDescent="0.35"/>
    <row r="67" ht="20.149999999999999" customHeight="1" x14ac:dyDescent="0.35"/>
    <row r="68" ht="20.149999999999999" customHeight="1" x14ac:dyDescent="0.35"/>
    <row r="69" ht="20.149999999999999" customHeight="1" x14ac:dyDescent="0.35"/>
    <row r="70" ht="20.149999999999999" customHeight="1" x14ac:dyDescent="0.35"/>
    <row r="71" ht="20.149999999999999" customHeight="1" x14ac:dyDescent="0.35"/>
    <row r="72" ht="20.149999999999999" customHeight="1" x14ac:dyDescent="0.35"/>
    <row r="73" ht="20.149999999999999" customHeight="1" x14ac:dyDescent="0.35"/>
    <row r="74" ht="20.149999999999999" customHeight="1" x14ac:dyDescent="0.35"/>
    <row r="75" ht="20.149999999999999" customHeight="1" x14ac:dyDescent="0.35"/>
    <row r="76" ht="20.149999999999999" customHeight="1" x14ac:dyDescent="0.35"/>
    <row r="77" ht="20.149999999999999" customHeight="1" x14ac:dyDescent="0.35"/>
    <row r="78" ht="20.149999999999999" customHeight="1" x14ac:dyDescent="0.35"/>
    <row r="79" ht="20.149999999999999" customHeight="1" x14ac:dyDescent="0.35"/>
    <row r="80" ht="20.149999999999999" customHeight="1" x14ac:dyDescent="0.35"/>
    <row r="81" ht="20.149999999999999" customHeight="1" x14ac:dyDescent="0.35"/>
    <row r="82" ht="20.149999999999999" customHeight="1" x14ac:dyDescent="0.35"/>
    <row r="83" ht="20.149999999999999" customHeight="1" x14ac:dyDescent="0.35"/>
    <row r="84" ht="20.149999999999999" customHeight="1" x14ac:dyDescent="0.35"/>
    <row r="85" ht="20.149999999999999" customHeight="1" x14ac:dyDescent="0.35"/>
    <row r="86" ht="20.149999999999999" customHeight="1" x14ac:dyDescent="0.35"/>
    <row r="87" ht="20.149999999999999" customHeight="1" x14ac:dyDescent="0.35"/>
    <row r="88" ht="20.149999999999999" customHeight="1" x14ac:dyDescent="0.35"/>
    <row r="89" ht="20.149999999999999" customHeight="1" x14ac:dyDescent="0.35"/>
    <row r="90" ht="20.149999999999999" customHeight="1" x14ac:dyDescent="0.35"/>
    <row r="91" ht="20.149999999999999" customHeight="1" x14ac:dyDescent="0.35"/>
  </sheetData>
  <mergeCells count="5">
    <mergeCell ref="C25:N25"/>
    <mergeCell ref="C4:N4"/>
    <mergeCell ref="D9:N9"/>
    <mergeCell ref="D11:N11"/>
    <mergeCell ref="C21:N21"/>
  </mergeCells>
  <dataValidations count="1">
    <dataValidation allowBlank="1" showInputMessage="1" showErrorMessage="1" sqref="C7 C9:C11" xr:uid="{7FB0F1A1-2446-494C-A477-5463F89C6C26}"/>
  </dataValidations>
  <pageMargins left="0.51181102362204722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E653-9F30-49CF-BC77-6027FB0EA175}">
  <dimension ref="B1:N84"/>
  <sheetViews>
    <sheetView showGridLines="0" topLeftCell="A3" workbookViewId="0">
      <selection activeCell="E94" sqref="E94"/>
    </sheetView>
  </sheetViews>
  <sheetFormatPr defaultRowHeight="14.5" x14ac:dyDescent="0.35"/>
  <cols>
    <col min="1" max="1" width="0.453125" customWidth="1"/>
    <col min="2" max="2" width="4.453125" style="1" customWidth="1"/>
    <col min="3" max="3" width="29.81640625" customWidth="1"/>
    <col min="9" max="9" width="9.81640625" customWidth="1"/>
  </cols>
  <sheetData>
    <row r="1" spans="2:14" s="8" customFormat="1" ht="21" x14ac:dyDescent="0.35">
      <c r="C1" s="7" t="s">
        <v>0</v>
      </c>
    </row>
    <row r="2" spans="2:14" s="8" customFormat="1" ht="21" x14ac:dyDescent="0.35">
      <c r="C2" s="9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spans="2:14" ht="18.5" x14ac:dyDescent="0.35">
      <c r="C4" s="187" t="s">
        <v>2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7" spans="2:14" x14ac:dyDescent="0.35">
      <c r="C7" t="s">
        <v>3</v>
      </c>
    </row>
    <row r="8" spans="2:14" x14ac:dyDescent="0.35">
      <c r="C8" t="s">
        <v>4</v>
      </c>
    </row>
    <row r="9" spans="2:14" x14ac:dyDescent="0.35">
      <c r="C9" t="s">
        <v>5</v>
      </c>
    </row>
    <row r="10" spans="2:14" x14ac:dyDescent="0.35">
      <c r="C10" t="s">
        <v>6</v>
      </c>
    </row>
    <row r="11" spans="2:14" ht="46.5" customHeight="1" x14ac:dyDescent="0.35">
      <c r="C11" s="189" t="s">
        <v>7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5" spans="2:14" ht="15" thickBot="1" x14ac:dyDescent="0.4">
      <c r="B15" s="21">
        <v>1</v>
      </c>
      <c r="C15" s="20" t="s">
        <v>8</v>
      </c>
    </row>
    <row r="16" spans="2:14" ht="9.75" customHeight="1" thickTop="1" x14ac:dyDescent="0.35"/>
    <row r="17" spans="2:10" x14ac:dyDescent="0.35">
      <c r="C17" t="s">
        <v>9</v>
      </c>
    </row>
    <row r="19" spans="2:10" ht="15" thickBot="1" x14ac:dyDescent="0.4">
      <c r="B19" s="21" t="s">
        <v>10</v>
      </c>
      <c r="C19" s="20" t="s">
        <v>11</v>
      </c>
    </row>
    <row r="20" spans="2:10" ht="16.5" customHeight="1" thickTop="1" x14ac:dyDescent="0.35">
      <c r="J20" s="11" t="s">
        <v>12</v>
      </c>
    </row>
    <row r="21" spans="2:10" x14ac:dyDescent="0.35">
      <c r="C21" t="s">
        <v>13</v>
      </c>
      <c r="J21" s="11" t="s">
        <v>14</v>
      </c>
    </row>
    <row r="22" spans="2:10" x14ac:dyDescent="0.35">
      <c r="C22" t="s">
        <v>15</v>
      </c>
      <c r="J22" s="11" t="s">
        <v>16</v>
      </c>
    </row>
    <row r="23" spans="2:10" x14ac:dyDescent="0.35">
      <c r="J23" s="11" t="s">
        <v>17</v>
      </c>
    </row>
    <row r="24" spans="2:10" x14ac:dyDescent="0.35">
      <c r="J24" s="11" t="s">
        <v>18</v>
      </c>
    </row>
    <row r="25" spans="2:10" x14ac:dyDescent="0.35">
      <c r="J25" s="11" t="s">
        <v>195</v>
      </c>
    </row>
    <row r="27" spans="2:10" ht="15" thickBot="1" x14ac:dyDescent="0.4">
      <c r="B27" s="21">
        <v>3</v>
      </c>
      <c r="C27" s="20" t="s">
        <v>19</v>
      </c>
    </row>
    <row r="28" spans="2:10" ht="9.75" customHeight="1" thickTop="1" x14ac:dyDescent="0.35"/>
    <row r="29" spans="2:10" x14ac:dyDescent="0.35">
      <c r="C29" t="s">
        <v>20</v>
      </c>
    </row>
    <row r="30" spans="2:10" x14ac:dyDescent="0.35">
      <c r="C30" t="s">
        <v>21</v>
      </c>
    </row>
    <row r="32" spans="2:10" ht="15" thickBot="1" x14ac:dyDescent="0.4">
      <c r="B32" s="21">
        <v>4</v>
      </c>
      <c r="C32" s="20" t="s">
        <v>22</v>
      </c>
    </row>
    <row r="33" spans="2:12" ht="9.75" customHeight="1" thickTop="1" x14ac:dyDescent="0.35"/>
    <row r="34" spans="2:12" x14ac:dyDescent="0.35">
      <c r="C34" t="s">
        <v>23</v>
      </c>
    </row>
    <row r="35" spans="2:12" x14ac:dyDescent="0.35">
      <c r="C35" t="s">
        <v>24</v>
      </c>
      <c r="D35" s="12"/>
    </row>
    <row r="36" spans="2:12" x14ac:dyDescent="0.35">
      <c r="C36" t="s">
        <v>25</v>
      </c>
    </row>
    <row r="37" spans="2:12" x14ac:dyDescent="0.35">
      <c r="C37" t="s">
        <v>26</v>
      </c>
    </row>
    <row r="39" spans="2:12" ht="15" thickBot="1" x14ac:dyDescent="0.4">
      <c r="B39" s="21">
        <v>5</v>
      </c>
      <c r="C39" s="20" t="s">
        <v>27</v>
      </c>
    </row>
    <row r="40" spans="2:12" ht="9.75" customHeight="1" thickTop="1" x14ac:dyDescent="0.35"/>
    <row r="41" spans="2:12" x14ac:dyDescent="0.35">
      <c r="C41" t="s">
        <v>28</v>
      </c>
    </row>
    <row r="42" spans="2:12" x14ac:dyDescent="0.35">
      <c r="C42" t="s">
        <v>29</v>
      </c>
    </row>
    <row r="44" spans="2:12" ht="15" thickBot="1" x14ac:dyDescent="0.4">
      <c r="B44" s="21">
        <v>6</v>
      </c>
      <c r="C44" s="20" t="s">
        <v>30</v>
      </c>
      <c r="L44" s="11" t="s">
        <v>31</v>
      </c>
    </row>
    <row r="45" spans="2:12" ht="9.75" customHeight="1" thickTop="1" x14ac:dyDescent="0.35">
      <c r="L45" s="11" t="s">
        <v>32</v>
      </c>
    </row>
    <row r="46" spans="2:12" x14ac:dyDescent="0.35">
      <c r="C46" t="s">
        <v>33</v>
      </c>
      <c r="L46" s="11" t="s">
        <v>34</v>
      </c>
    </row>
    <row r="47" spans="2:12" x14ac:dyDescent="0.35">
      <c r="C47" t="s">
        <v>26</v>
      </c>
      <c r="L47" s="11" t="s">
        <v>35</v>
      </c>
    </row>
    <row r="49" spans="2:3" ht="15" thickBot="1" x14ac:dyDescent="0.4">
      <c r="B49" s="21">
        <v>7</v>
      </c>
      <c r="C49" s="20" t="s">
        <v>36</v>
      </c>
    </row>
    <row r="50" spans="2:3" ht="9.75" customHeight="1" thickTop="1" x14ac:dyDescent="0.35"/>
    <row r="51" spans="2:3" x14ac:dyDescent="0.35">
      <c r="C51" t="s">
        <v>37</v>
      </c>
    </row>
    <row r="52" spans="2:3" x14ac:dyDescent="0.35">
      <c r="C52" t="s">
        <v>38</v>
      </c>
    </row>
    <row r="54" spans="2:3" ht="15" thickBot="1" x14ac:dyDescent="0.4">
      <c r="B54" s="21" t="s">
        <v>39</v>
      </c>
      <c r="C54" s="20" t="s">
        <v>40</v>
      </c>
    </row>
    <row r="55" spans="2:3" ht="9.75" customHeight="1" thickTop="1" x14ac:dyDescent="0.35"/>
    <row r="56" spans="2:3" x14ac:dyDescent="0.35">
      <c r="C56" t="s">
        <v>41</v>
      </c>
    </row>
    <row r="57" spans="2:3" x14ac:dyDescent="0.35">
      <c r="C57" t="s">
        <v>38</v>
      </c>
    </row>
    <row r="58" spans="2:3" x14ac:dyDescent="0.35">
      <c r="C58" t="s">
        <v>42</v>
      </c>
    </row>
    <row r="59" spans="2:3" x14ac:dyDescent="0.35">
      <c r="C59" t="s">
        <v>43</v>
      </c>
    </row>
    <row r="61" spans="2:3" ht="15" thickBot="1" x14ac:dyDescent="0.4">
      <c r="B61" s="21" t="s">
        <v>44</v>
      </c>
      <c r="C61" s="20" t="s">
        <v>45</v>
      </c>
    </row>
    <row r="62" spans="2:3" ht="15.5" thickTop="1" thickBot="1" x14ac:dyDescent="0.4">
      <c r="B62" s="21" t="s">
        <v>46</v>
      </c>
      <c r="C62" s="20" t="s">
        <v>47</v>
      </c>
    </row>
    <row r="63" spans="2:3" ht="9.75" customHeight="1" thickTop="1" x14ac:dyDescent="0.35"/>
    <row r="64" spans="2:3" x14ac:dyDescent="0.35">
      <c r="C64" t="s">
        <v>38</v>
      </c>
    </row>
    <row r="66" spans="2:14" ht="15" thickBot="1" x14ac:dyDescent="0.4">
      <c r="B66" s="21">
        <v>11</v>
      </c>
      <c r="C66" s="20" t="s">
        <v>48</v>
      </c>
    </row>
    <row r="67" spans="2:14" ht="15.5" thickTop="1" thickBot="1" x14ac:dyDescent="0.4">
      <c r="B67" s="21">
        <v>12</v>
      </c>
      <c r="C67" s="20" t="s">
        <v>49</v>
      </c>
    </row>
    <row r="68" spans="2:14" ht="15.5" thickTop="1" thickBot="1" x14ac:dyDescent="0.4">
      <c r="B68" s="21">
        <v>13</v>
      </c>
      <c r="C68" s="20" t="s">
        <v>50</v>
      </c>
      <c r="L68" s="11" t="s">
        <v>32</v>
      </c>
    </row>
    <row r="69" spans="2:14" ht="9.75" customHeight="1" thickTop="1" x14ac:dyDescent="0.35">
      <c r="L69" s="11" t="s">
        <v>34</v>
      </c>
    </row>
    <row r="70" spans="2:14" x14ac:dyDescent="0.35">
      <c r="C70" t="s">
        <v>51</v>
      </c>
      <c r="L70" s="11" t="s">
        <v>52</v>
      </c>
    </row>
    <row r="71" spans="2:14" x14ac:dyDescent="0.35">
      <c r="L71" s="11" t="s">
        <v>35</v>
      </c>
    </row>
    <row r="72" spans="2:14" ht="15.75" customHeight="1" thickBot="1" x14ac:dyDescent="0.4">
      <c r="B72" s="21">
        <v>14</v>
      </c>
      <c r="C72" s="20" t="s">
        <v>237</v>
      </c>
    </row>
    <row r="73" spans="2:14" ht="15.75" customHeight="1" thickTop="1" thickBot="1" x14ac:dyDescent="0.4">
      <c r="B73" s="21">
        <v>15</v>
      </c>
      <c r="C73" s="20" t="s">
        <v>54</v>
      </c>
    </row>
    <row r="74" spans="2:14" ht="15.75" customHeight="1" thickTop="1" thickBot="1" x14ac:dyDescent="0.4">
      <c r="B74" s="21">
        <v>16</v>
      </c>
      <c r="C74" s="20" t="s">
        <v>55</v>
      </c>
    </row>
    <row r="75" spans="2:14" ht="15.75" customHeight="1" thickTop="1" thickBot="1" x14ac:dyDescent="0.4">
      <c r="B75" s="21">
        <v>17</v>
      </c>
      <c r="C75" s="20" t="s">
        <v>56</v>
      </c>
    </row>
    <row r="76" spans="2:14" ht="9.75" customHeight="1" thickTop="1" x14ac:dyDescent="0.35"/>
    <row r="77" spans="2:14" ht="71.25" customHeight="1" x14ac:dyDescent="0.35">
      <c r="C77" s="188" t="s">
        <v>57</v>
      </c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</row>
    <row r="78" spans="2:14" x14ac:dyDescent="0.35">
      <c r="C78" s="1"/>
    </row>
    <row r="79" spans="2:14" ht="15" thickBot="1" x14ac:dyDescent="0.4">
      <c r="B79" s="21">
        <v>18</v>
      </c>
      <c r="C79" s="20" t="s">
        <v>58</v>
      </c>
    </row>
    <row r="80" spans="2:14" ht="9.75" customHeight="1" thickTop="1" x14ac:dyDescent="0.35">
      <c r="C80" s="1"/>
    </row>
    <row r="81" spans="2:14" x14ac:dyDescent="0.35">
      <c r="C81" t="s">
        <v>223</v>
      </c>
    </row>
    <row r="82" spans="2:14" x14ac:dyDescent="0.35">
      <c r="C82" t="s">
        <v>238</v>
      </c>
    </row>
    <row r="84" spans="2:14" ht="30.75" customHeight="1" x14ac:dyDescent="0.35">
      <c r="B84" s="186" t="s">
        <v>228</v>
      </c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</row>
  </sheetData>
  <mergeCells count="4">
    <mergeCell ref="C4:N4"/>
    <mergeCell ref="C77:N77"/>
    <mergeCell ref="C11:N11"/>
    <mergeCell ref="B84:N84"/>
  </mergeCells>
  <dataValidations count="1">
    <dataValidation allowBlank="1" showInputMessage="1" showErrorMessage="1" sqref="C32 C29:C30 C34 C49 C54 C44 C67:C68 C79 C61:C62 C15:C27 C72:C75" xr:uid="{55E1A427-CB9B-41AA-AFC7-48316A867BEF}"/>
  </dataValidations>
  <pageMargins left="0.51181102362204722" right="0.11811023622047245" top="0.35433070866141736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A6C1-E6F3-448D-884B-B29150D819D6}">
  <sheetPr>
    <pageSetUpPr fitToPage="1"/>
  </sheetPr>
  <dimension ref="A1:X86"/>
  <sheetViews>
    <sheetView showGridLines="0" tabSelected="1" topLeftCell="A12" workbookViewId="0">
      <selection activeCell="E94" sqref="E94"/>
    </sheetView>
  </sheetViews>
  <sheetFormatPr defaultColWidth="9.1796875" defaultRowHeight="11.5" x14ac:dyDescent="0.25"/>
  <cols>
    <col min="1" max="1" width="1" style="17" customWidth="1"/>
    <col min="2" max="2" width="7" style="17" customWidth="1"/>
    <col min="3" max="3" width="12.81640625" style="17" customWidth="1"/>
    <col min="4" max="4" width="14.54296875" style="17" customWidth="1"/>
    <col min="5" max="5" width="2.1796875" style="17" customWidth="1"/>
    <col min="6" max="6" width="16.81640625" style="17" customWidth="1"/>
    <col min="7" max="7" width="1.81640625" style="17" customWidth="1"/>
    <col min="8" max="8" width="11.81640625" style="17" customWidth="1"/>
    <col min="9" max="9" width="6.81640625" style="17" customWidth="1"/>
    <col min="10" max="10" width="2.1796875" style="17" customWidth="1"/>
    <col min="11" max="11" width="16" style="17" customWidth="1"/>
    <col min="12" max="13" width="2" style="17" customWidth="1"/>
    <col min="14" max="14" width="16" style="17" customWidth="1"/>
    <col min="15" max="15" width="2.81640625" style="17" customWidth="1"/>
    <col min="16" max="16" width="13" style="17" customWidth="1"/>
    <col min="17" max="17" width="2.453125" style="17" customWidth="1"/>
    <col min="18" max="16384" width="9.1796875" style="17"/>
  </cols>
  <sheetData>
    <row r="1" spans="1:19" s="104" customFormat="1" ht="20.25" customHeight="1" x14ac:dyDescent="0.25">
      <c r="B1" s="182" t="s">
        <v>60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05"/>
      <c r="P1" s="105"/>
      <c r="Q1" s="106"/>
    </row>
    <row r="2" spans="1:19" s="109" customFormat="1" ht="20.25" customHeight="1" x14ac:dyDescent="0.25">
      <c r="A2" s="107"/>
      <c r="B2" s="182" t="s">
        <v>61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05"/>
      <c r="P2" s="105"/>
      <c r="Q2" s="108"/>
    </row>
    <row r="3" spans="1:19" s="111" customFormat="1" ht="27.75" customHeight="1" x14ac:dyDescent="0.25">
      <c r="A3" s="105"/>
      <c r="B3" s="181" t="s">
        <v>59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05"/>
      <c r="P3" s="105"/>
      <c r="Q3" s="108"/>
      <c r="R3" s="110"/>
      <c r="S3" s="110"/>
    </row>
    <row r="4" spans="1:19" s="111" customFormat="1" ht="8.25" customHeight="1" x14ac:dyDescent="0.25">
      <c r="A4" s="105"/>
      <c r="B4" s="112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8"/>
    </row>
    <row r="5" spans="1:19" s="105" customFormat="1" x14ac:dyDescent="0.25">
      <c r="B5" s="112"/>
    </row>
    <row r="6" spans="1:19" s="18" customFormat="1" ht="13.5" customHeight="1" thickBot="1" x14ac:dyDescent="0.3">
      <c r="B6" s="19" t="s">
        <v>205</v>
      </c>
      <c r="C6" s="20"/>
      <c r="D6" s="20"/>
      <c r="E6" s="20"/>
      <c r="F6" s="20"/>
      <c r="G6" s="20"/>
      <c r="H6" s="20"/>
      <c r="I6" s="20"/>
      <c r="J6" s="20"/>
      <c r="K6" s="20"/>
      <c r="N6" s="20"/>
      <c r="O6" s="105"/>
    </row>
    <row r="7" spans="1:19" s="111" customFormat="1" ht="24" customHeight="1" thickTop="1" x14ac:dyDescent="0.25">
      <c r="A7" s="105"/>
      <c r="B7" s="17" t="s">
        <v>62</v>
      </c>
      <c r="C7" s="113"/>
      <c r="D7" s="114"/>
      <c r="E7" s="114"/>
      <c r="F7" s="163"/>
      <c r="G7" s="163"/>
      <c r="H7" s="163"/>
      <c r="I7" s="163"/>
      <c r="J7" s="115"/>
      <c r="K7" s="17" t="s">
        <v>232</v>
      </c>
      <c r="L7" s="113"/>
      <c r="M7" s="113"/>
      <c r="N7" s="60"/>
      <c r="O7" s="105"/>
      <c r="P7" s="113"/>
      <c r="Q7" s="113"/>
      <c r="R7" s="110"/>
      <c r="S7" s="110"/>
    </row>
    <row r="8" spans="1:19" s="111" customFormat="1" ht="29.25" customHeight="1" x14ac:dyDescent="0.25">
      <c r="A8" s="105"/>
      <c r="B8" s="116" t="s">
        <v>63</v>
      </c>
      <c r="C8" s="113"/>
      <c r="D8" s="113"/>
      <c r="E8" s="113"/>
      <c r="F8" s="159"/>
      <c r="G8" s="159"/>
      <c r="H8" s="159"/>
      <c r="I8" s="159"/>
      <c r="J8" s="18"/>
      <c r="Q8" s="113"/>
      <c r="R8" s="110"/>
      <c r="S8" s="110"/>
    </row>
    <row r="9" spans="1:19" s="115" customFormat="1" ht="29.25" customHeight="1" x14ac:dyDescent="0.25">
      <c r="B9" s="18" t="s">
        <v>64</v>
      </c>
      <c r="D9" s="105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11"/>
      <c r="P9" s="111"/>
      <c r="Q9" s="105"/>
      <c r="R9" s="105"/>
    </row>
    <row r="10" spans="1:19" s="111" customFormat="1" ht="18" customHeight="1" x14ac:dyDescent="0.25">
      <c r="A10" s="105"/>
      <c r="B10" s="18" t="s">
        <v>65</v>
      </c>
      <c r="C10" s="105"/>
      <c r="D10" s="105"/>
      <c r="E10" s="159"/>
      <c r="F10" s="159"/>
      <c r="G10" s="159"/>
      <c r="H10" s="113"/>
      <c r="I10" s="113"/>
      <c r="J10" s="105"/>
      <c r="K10" s="105"/>
      <c r="L10" s="105"/>
      <c r="M10" s="105"/>
      <c r="N10" s="105"/>
      <c r="Q10" s="105"/>
    </row>
    <row r="11" spans="1:19" s="111" customFormat="1" ht="18" customHeight="1" x14ac:dyDescent="0.25">
      <c r="A11" s="105"/>
      <c r="B11" s="117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</row>
    <row r="12" spans="1:19" s="111" customFormat="1" ht="18" customHeight="1" x14ac:dyDescent="0.25">
      <c r="A12" s="105"/>
      <c r="B12" s="118" t="s">
        <v>192</v>
      </c>
      <c r="C12" s="119"/>
      <c r="D12" s="119"/>
      <c r="E12" s="119"/>
      <c r="F12" s="119"/>
      <c r="G12" s="119"/>
      <c r="H12" s="119"/>
      <c r="I12" s="119"/>
      <c r="J12" s="120"/>
      <c r="K12" s="121" t="s">
        <v>196</v>
      </c>
      <c r="L12" s="105"/>
      <c r="M12" s="122"/>
      <c r="N12" s="121" t="s">
        <v>191</v>
      </c>
      <c r="Q12" s="105"/>
    </row>
    <row r="13" spans="1:19" s="104" customFormat="1" ht="18" customHeight="1" thickBot="1" x14ac:dyDescent="0.3">
      <c r="K13" s="123">
        <f>SUM(K14:K19)</f>
        <v>0</v>
      </c>
      <c r="L13" s="105"/>
      <c r="M13" s="124"/>
      <c r="N13" s="123">
        <f>SUM(N14:N19)</f>
        <v>0</v>
      </c>
      <c r="O13" s="17"/>
      <c r="Q13" s="125"/>
      <c r="R13" s="111"/>
    </row>
    <row r="14" spans="1:19" s="104" customFormat="1" ht="14.25" customHeight="1" thickTop="1" x14ac:dyDescent="0.25">
      <c r="B14" s="126" t="s">
        <v>199</v>
      </c>
      <c r="C14" s="126"/>
      <c r="D14" s="126"/>
      <c r="E14" s="126"/>
      <c r="F14" s="126"/>
      <c r="G14" s="126"/>
      <c r="H14" s="126"/>
      <c r="J14" s="120"/>
      <c r="K14" s="64"/>
      <c r="L14" s="105"/>
      <c r="M14" s="127"/>
      <c r="N14" s="25"/>
      <c r="O14" s="17"/>
      <c r="Q14" s="125"/>
      <c r="R14" s="111"/>
    </row>
    <row r="15" spans="1:19" s="104" customFormat="1" ht="14.25" customHeight="1" x14ac:dyDescent="0.25">
      <c r="B15" s="126" t="s">
        <v>200</v>
      </c>
      <c r="C15" s="126"/>
      <c r="D15" s="126"/>
      <c r="E15" s="126"/>
      <c r="F15" s="126"/>
      <c r="G15" s="126"/>
      <c r="H15" s="126"/>
      <c r="J15" s="120"/>
      <c r="K15" s="65"/>
      <c r="L15" s="105"/>
      <c r="M15" s="128"/>
      <c r="N15" s="65"/>
      <c r="O15" s="17"/>
      <c r="Q15" s="125"/>
      <c r="R15" s="111"/>
    </row>
    <row r="16" spans="1:19" s="104" customFormat="1" ht="14.25" customHeight="1" x14ac:dyDescent="0.25">
      <c r="B16" s="126" t="s">
        <v>201</v>
      </c>
      <c r="C16" s="126"/>
      <c r="D16" s="126"/>
      <c r="E16" s="126"/>
      <c r="F16" s="126"/>
      <c r="G16" s="126"/>
      <c r="H16" s="126"/>
      <c r="J16" s="120"/>
      <c r="K16" s="66"/>
      <c r="L16" s="105"/>
      <c r="M16" s="127"/>
      <c r="N16" s="66"/>
      <c r="O16" s="17"/>
      <c r="Q16" s="125"/>
      <c r="R16" s="111"/>
    </row>
    <row r="17" spans="2:18" s="104" customFormat="1" ht="14.25" customHeight="1" x14ac:dyDescent="0.25">
      <c r="B17" s="126" t="s">
        <v>202</v>
      </c>
      <c r="C17" s="126"/>
      <c r="D17" s="126"/>
      <c r="E17" s="126"/>
      <c r="F17" s="126"/>
      <c r="G17" s="126"/>
      <c r="H17" s="126"/>
      <c r="J17" s="120"/>
      <c r="K17" s="66"/>
      <c r="L17" s="105"/>
      <c r="M17" s="127"/>
      <c r="N17" s="66"/>
      <c r="O17" s="17"/>
      <c r="Q17" s="125"/>
      <c r="R17" s="111"/>
    </row>
    <row r="18" spans="2:18" s="104" customFormat="1" ht="14.25" customHeight="1" x14ac:dyDescent="0.25">
      <c r="B18" s="126" t="s">
        <v>203</v>
      </c>
      <c r="C18" s="126"/>
      <c r="D18" s="126"/>
      <c r="E18" s="126"/>
      <c r="F18" s="126"/>
      <c r="G18" s="126"/>
      <c r="H18" s="126"/>
      <c r="J18" s="120"/>
      <c r="K18" s="66"/>
      <c r="L18" s="105"/>
      <c r="M18" s="127"/>
      <c r="N18" s="66"/>
      <c r="O18" s="17"/>
      <c r="Q18" s="125"/>
      <c r="R18" s="111"/>
    </row>
    <row r="19" spans="2:18" ht="14.25" customHeight="1" x14ac:dyDescent="0.25">
      <c r="B19" s="129" t="s">
        <v>204</v>
      </c>
      <c r="C19" s="129"/>
      <c r="D19" s="129"/>
      <c r="E19" s="129"/>
      <c r="F19" s="129"/>
      <c r="G19" s="129"/>
      <c r="H19" s="129"/>
      <c r="J19" s="120"/>
      <c r="K19" s="67"/>
      <c r="L19" s="105"/>
      <c r="M19" s="130"/>
      <c r="N19" s="67"/>
      <c r="Q19" s="125"/>
    </row>
    <row r="20" spans="2:18" x14ac:dyDescent="0.25">
      <c r="B20" s="104"/>
      <c r="K20" s="131"/>
      <c r="L20" s="105"/>
      <c r="M20" s="131"/>
      <c r="N20" s="105"/>
      <c r="P20" s="131"/>
      <c r="Q20" s="131"/>
    </row>
    <row r="21" spans="2:18" x14ac:dyDescent="0.25">
      <c r="B21" s="104"/>
      <c r="K21" s="131"/>
      <c r="L21" s="105"/>
      <c r="M21" s="131"/>
      <c r="N21" s="105"/>
      <c r="P21" s="131"/>
      <c r="Q21" s="131"/>
    </row>
    <row r="22" spans="2:18" x14ac:dyDescent="0.25">
      <c r="B22" s="104"/>
      <c r="K22" s="131"/>
      <c r="L22" s="105"/>
      <c r="M22" s="131"/>
      <c r="P22" s="131"/>
      <c r="Q22" s="131"/>
    </row>
    <row r="23" spans="2:18" s="18" customFormat="1" ht="13.5" customHeight="1" thickBot="1" x14ac:dyDescent="0.3">
      <c r="B23" s="19" t="s">
        <v>206</v>
      </c>
      <c r="C23" s="20"/>
      <c r="D23" s="20"/>
      <c r="E23" s="20"/>
      <c r="F23" s="20"/>
      <c r="G23" s="20"/>
      <c r="H23" s="20"/>
      <c r="I23" s="20"/>
      <c r="J23" s="20"/>
      <c r="K23" s="20"/>
      <c r="L23" s="105"/>
      <c r="N23" s="20"/>
      <c r="O23" s="17"/>
    </row>
    <row r="24" spans="2:18" ht="10.5" customHeight="1" thickTop="1" x14ac:dyDescent="0.25"/>
    <row r="25" spans="2:18" x14ac:dyDescent="0.25">
      <c r="C25" s="17" t="s">
        <v>66</v>
      </c>
      <c r="H25" s="61"/>
    </row>
    <row r="26" spans="2:18" ht="4.5" customHeight="1" x14ac:dyDescent="0.25">
      <c r="H26" s="18"/>
    </row>
    <row r="27" spans="2:18" x14ac:dyDescent="0.25">
      <c r="C27" s="17" t="s">
        <v>67</v>
      </c>
      <c r="H27" s="61"/>
    </row>
    <row r="28" spans="2:18" ht="6.75" customHeight="1" x14ac:dyDescent="0.25">
      <c r="H28" s="18"/>
    </row>
    <row r="29" spans="2:18" x14ac:dyDescent="0.25">
      <c r="C29" s="17" t="s">
        <v>68</v>
      </c>
      <c r="H29" s="61"/>
    </row>
    <row r="30" spans="2:18" ht="6.75" customHeight="1" x14ac:dyDescent="0.25"/>
    <row r="31" spans="2:18" s="18" customFormat="1" ht="13.5" customHeight="1" thickBot="1" x14ac:dyDescent="0.3">
      <c r="B31" s="19" t="s">
        <v>207</v>
      </c>
      <c r="C31" s="20"/>
      <c r="D31" s="20"/>
      <c r="E31" s="20"/>
      <c r="F31" s="20"/>
      <c r="G31" s="20"/>
      <c r="H31" s="20"/>
      <c r="I31" s="20"/>
      <c r="J31" s="20"/>
      <c r="K31" s="20"/>
      <c r="N31" s="20"/>
      <c r="O31" s="17"/>
    </row>
    <row r="32" spans="2:18" ht="13.5" customHeight="1" thickTop="1" x14ac:dyDescent="0.25"/>
    <row r="33" spans="2:16" ht="13.5" customHeight="1" x14ac:dyDescent="0.25"/>
    <row r="34" spans="2:16" ht="13.5" customHeight="1" x14ac:dyDescent="0.25">
      <c r="B34" s="26" t="s">
        <v>226</v>
      </c>
    </row>
    <row r="35" spans="2:16" ht="13.5" customHeight="1" x14ac:dyDescent="0.25"/>
    <row r="36" spans="2:16" s="133" customFormat="1" ht="20.25" customHeight="1" x14ac:dyDescent="0.25">
      <c r="B36" s="173" t="s">
        <v>219</v>
      </c>
      <c r="C36" s="174"/>
      <c r="D36" s="132" t="s">
        <v>191</v>
      </c>
      <c r="F36" s="134" t="s">
        <v>72</v>
      </c>
      <c r="G36" s="135"/>
      <c r="H36" s="175" t="s">
        <v>73</v>
      </c>
      <c r="I36" s="175" t="s">
        <v>73</v>
      </c>
      <c r="J36" s="17"/>
      <c r="K36" s="175" t="s">
        <v>74</v>
      </c>
      <c r="L36" s="175" t="s">
        <v>73</v>
      </c>
      <c r="M36" s="17"/>
      <c r="N36" s="136" t="s">
        <v>220</v>
      </c>
      <c r="P36" s="133" t="s">
        <v>221</v>
      </c>
    </row>
    <row r="37" spans="2:16" ht="18" customHeight="1" x14ac:dyDescent="0.25">
      <c r="B37" s="176"/>
      <c r="C37" s="177"/>
      <c r="D37" s="28">
        <f>SUM(D38:D43)</f>
        <v>0</v>
      </c>
      <c r="F37" s="28">
        <f>SUM(F38:F43)</f>
        <v>0</v>
      </c>
      <c r="H37" s="178">
        <f>SUM(H38:I43)</f>
        <v>0</v>
      </c>
      <c r="I37" s="178"/>
      <c r="K37" s="179">
        <f>SUM(K38:L43)</f>
        <v>0</v>
      </c>
      <c r="L37" s="180"/>
      <c r="N37" s="63">
        <f>SUM(N38:N43)</f>
        <v>0</v>
      </c>
    </row>
    <row r="38" spans="2:16" ht="21" customHeight="1" x14ac:dyDescent="0.25">
      <c r="B38" s="137" t="s">
        <v>213</v>
      </c>
      <c r="C38" s="137"/>
      <c r="D38" s="138">
        <f>+N14</f>
        <v>0</v>
      </c>
      <c r="F38" s="138">
        <f>SUMIFS('Listagem Despesas Pagas '!R4:R304,'Listagem Despesas Pagas '!A4:A304,1,'Listagem Despesas Pagas '!B4:B304,"a) Despesas com Pessoal")</f>
        <v>0</v>
      </c>
      <c r="H38" s="166">
        <f>SUMIFS('Listagem Despesas Pagas '!R4:R304,'Listagem Despesas Pagas '!A4:A304,2,'Listagem Despesas Pagas '!B4:B304,"a) Despesas com Pessoal")</f>
        <v>0</v>
      </c>
      <c r="I38" s="167"/>
      <c r="K38" s="166">
        <f>SUMIFS('Listagem Despesas Pagas '!R4:R304,'Listagem Despesas Pagas '!A4:A304,3,'Listagem Despesas Pagas '!B4:B304,"a) Despesas com Pessoal")</f>
        <v>0</v>
      </c>
      <c r="L38" s="167"/>
      <c r="N38" s="139">
        <f>+D38-F38-H38-K38</f>
        <v>0</v>
      </c>
    </row>
    <row r="39" spans="2:16" ht="21" customHeight="1" x14ac:dyDescent="0.25">
      <c r="B39" s="137" t="s">
        <v>214</v>
      </c>
      <c r="C39" s="137"/>
      <c r="D39" s="138">
        <f t="shared" ref="D39:D43" si="0">+N15</f>
        <v>0</v>
      </c>
      <c r="E39" s="126"/>
      <c r="F39" s="138">
        <f>SUMIFS('Listagem Despesas Pagas '!R4:R304,'Listagem Despesas Pagas '!A4:A304,1,'Listagem Despesas Pagas '!B4:B304,"b) Prestação de apoio ao Cidadão")</f>
        <v>0</v>
      </c>
      <c r="H39" s="166">
        <f>SUMIFS('Listagem Despesas Pagas '!R4:R304,'Listagem Despesas Pagas '!A4:A304,2,'Listagem Despesas Pagas '!B4:B304,"b) Prestação de apoio ao Cidadão")</f>
        <v>0</v>
      </c>
      <c r="I39" s="167"/>
      <c r="K39" s="166">
        <f>SUMIFS('Listagem Despesas Pagas '!R4:R304,'Listagem Despesas Pagas '!A4:A304,3,'Listagem Despesas Pagas '!B4:B304,"b) Prestação de apoio ao Cidadão")</f>
        <v>0</v>
      </c>
      <c r="L39" s="167"/>
      <c r="N39" s="139">
        <f t="shared" ref="N39:N43" si="1">+D39-F39-H39-K39</f>
        <v>0</v>
      </c>
    </row>
    <row r="40" spans="2:16" ht="21" customHeight="1" x14ac:dyDescent="0.25">
      <c r="B40" s="137" t="s">
        <v>215</v>
      </c>
      <c r="C40" s="137"/>
      <c r="D40" s="138">
        <f t="shared" si="0"/>
        <v>0</v>
      </c>
      <c r="E40" s="126"/>
      <c r="F40" s="138">
        <f>SUMIFS('Listagem Despesas Pagas '!R4:R304,'Listagem Despesas Pagas '!A4:A304,1,'Listagem Despesas Pagas '!B4:B304,"c) Aquisição equipamento Informático")</f>
        <v>0</v>
      </c>
      <c r="H40" s="166">
        <f>SUMIFS('Listagem Despesas Pagas '!R4:R304,'Listagem Despesas Pagas '!A4:A304,2,'Listagem Despesas Pagas '!B4:B304,"c) Aquisição equipamento Informático")</f>
        <v>0</v>
      </c>
      <c r="I40" s="167"/>
      <c r="K40" s="166">
        <f>SUMIFS('Listagem Despesas Pagas '!R4:R304,'Listagem Despesas Pagas '!A4:A304,3,'Listagem Despesas Pagas '!B4:B304,"c) Aquisição equipamento Informático")</f>
        <v>0</v>
      </c>
      <c r="L40" s="167"/>
      <c r="N40" s="139">
        <f t="shared" si="1"/>
        <v>0</v>
      </c>
    </row>
    <row r="41" spans="2:16" ht="21" customHeight="1" x14ac:dyDescent="0.25">
      <c r="B41" s="137" t="s">
        <v>216</v>
      </c>
      <c r="C41" s="137"/>
      <c r="D41" s="138">
        <f t="shared" si="0"/>
        <v>0</v>
      </c>
      <c r="E41" s="126"/>
      <c r="F41" s="138">
        <f>SUMIFS('Listagem Despesas Pagas '!R4:R304,'Listagem Despesas Pagas '!A4:A304,1,'Listagem Despesas Pagas '!B4:B304,"d) Aquisição Mobiliário/Outro Equipamento ")</f>
        <v>0</v>
      </c>
      <c r="G41" s="126"/>
      <c r="H41" s="166">
        <f>SUMIFS('Listagem Despesas Pagas '!R4:R304,'Listagem Despesas Pagas '!A4:A304,2,'Listagem Despesas Pagas '!B4:B304,"d) Aquisição Mobiliário/Outro Equipamento ")</f>
        <v>0</v>
      </c>
      <c r="I41" s="167"/>
      <c r="K41" s="166">
        <f>SUMIFS('Listagem Despesas Pagas '!R4:R304,'Listagem Despesas Pagas '!A4:A304,3,'Listagem Despesas Pagas '!B4:B304,"d) Aquisição Mobiliário/Outro Equipamento ")</f>
        <v>0</v>
      </c>
      <c r="L41" s="167"/>
      <c r="N41" s="139">
        <f t="shared" si="1"/>
        <v>0</v>
      </c>
    </row>
    <row r="42" spans="2:16" ht="21" customHeight="1" x14ac:dyDescent="0.25">
      <c r="B42" s="137" t="s">
        <v>217</v>
      </c>
      <c r="C42" s="140"/>
      <c r="D42" s="138">
        <f t="shared" si="0"/>
        <v>0</v>
      </c>
      <c r="E42" s="129"/>
      <c r="F42" s="138">
        <f>SUMIFS('Listagem Despesas Pagas '!R4:R304,'Listagem Despesas Pagas '!A4:A304,1,'Listagem Despesas Pagas '!B4:B304,"e) Promoção e Divulgação")</f>
        <v>0</v>
      </c>
      <c r="G42" s="129"/>
      <c r="H42" s="166">
        <f>SUMIFS('Listagem Despesas Pagas '!R4:R304,'Listagem Despesas Pagas '!A4:A304,2,'Listagem Despesas Pagas '!B4:B304,"e) Promoção e Divulgação")</f>
        <v>0</v>
      </c>
      <c r="I42" s="167"/>
      <c r="K42" s="166">
        <f>SUMIFS('Listagem Despesas Pagas '!R4:R304,'Listagem Despesas Pagas '!A4:A304,3,'Listagem Despesas Pagas '!B4:B304,"e) Promoção e Divulgação")</f>
        <v>0</v>
      </c>
      <c r="L42" s="167"/>
      <c r="N42" s="139">
        <f t="shared" si="1"/>
        <v>0</v>
      </c>
    </row>
    <row r="43" spans="2:16" ht="21" customHeight="1" x14ac:dyDescent="0.25">
      <c r="B43" s="140" t="s">
        <v>218</v>
      </c>
      <c r="C43" s="141"/>
      <c r="D43" s="138">
        <f t="shared" si="0"/>
        <v>0</v>
      </c>
      <c r="F43" s="138">
        <f>SUMIFS('Listagem Despesas Pagas '!R4:R304,'Listagem Despesas Pagas '!A4:A304,1,'Listagem Despesas Pagas '!B4:B304,"f) Locação Financeira/aluguer/arrendamento")</f>
        <v>0</v>
      </c>
      <c r="H43" s="166">
        <f>SUMIFS('Listagem Despesas Pagas '!R4:R304,'Listagem Despesas Pagas '!A4:A304,2,'Listagem Despesas Pagas '!B4:B304,"f) Locação Financeira/aluguer/arrendamento")</f>
        <v>0</v>
      </c>
      <c r="I43" s="167"/>
      <c r="K43" s="166">
        <f>SUMIFS('Listagem Despesas Pagas '!R4:R304,'Listagem Despesas Pagas '!A4:A304,3,'Listagem Despesas Pagas '!B4:B304,"f) Locação Financeira/aluguer/arrendamento")</f>
        <v>0</v>
      </c>
      <c r="L43" s="167"/>
      <c r="N43" s="139">
        <f t="shared" si="1"/>
        <v>0</v>
      </c>
    </row>
    <row r="44" spans="2:16" ht="6" customHeight="1" x14ac:dyDescent="0.25"/>
    <row r="45" spans="2:16" ht="13.5" customHeight="1" x14ac:dyDescent="0.25"/>
    <row r="46" spans="2:16" ht="13.5" customHeight="1" x14ac:dyDescent="0.25">
      <c r="B46" s="26" t="s">
        <v>225</v>
      </c>
    </row>
    <row r="47" spans="2:16" ht="13.5" customHeight="1" x14ac:dyDescent="0.25"/>
    <row r="48" spans="2:16" s="133" customFormat="1" ht="20.25" customHeight="1" x14ac:dyDescent="0.25">
      <c r="B48" s="173" t="s">
        <v>219</v>
      </c>
      <c r="C48" s="174"/>
      <c r="D48" s="132" t="s">
        <v>191</v>
      </c>
      <c r="F48" s="134" t="s">
        <v>72</v>
      </c>
      <c r="G48" s="135"/>
      <c r="H48" s="175" t="s">
        <v>73</v>
      </c>
      <c r="I48" s="175" t="s">
        <v>73</v>
      </c>
      <c r="J48" s="17"/>
      <c r="K48" s="175" t="s">
        <v>74</v>
      </c>
      <c r="L48" s="175" t="s">
        <v>73</v>
      </c>
      <c r="M48" s="17"/>
      <c r="N48" s="136" t="s">
        <v>220</v>
      </c>
      <c r="P48" s="133" t="s">
        <v>221</v>
      </c>
    </row>
    <row r="49" spans="2:17" ht="18" customHeight="1" x14ac:dyDescent="0.25">
      <c r="B49" s="176"/>
      <c r="C49" s="177"/>
      <c r="D49" s="28">
        <f>SUM(D50:D55)</f>
        <v>0</v>
      </c>
      <c r="F49" s="28">
        <f>SUM(F50:F55)</f>
        <v>0</v>
      </c>
      <c r="H49" s="178">
        <f>SUM(H50:I55)</f>
        <v>0</v>
      </c>
      <c r="I49" s="178"/>
      <c r="K49" s="179">
        <f>SUM(K50:L55)</f>
        <v>0</v>
      </c>
      <c r="L49" s="180"/>
      <c r="N49" s="63">
        <f>SUM(N50:N55)</f>
        <v>0</v>
      </c>
    </row>
    <row r="50" spans="2:17" ht="21" customHeight="1" x14ac:dyDescent="0.25">
      <c r="B50" s="137" t="s">
        <v>213</v>
      </c>
      <c r="C50" s="137"/>
      <c r="D50" s="138">
        <f>+N26</f>
        <v>0</v>
      </c>
      <c r="F50" s="138">
        <f>SUMIFS('Listagem Despesas Pagas '!$U$4:$U$304,'Listagem Despesas Pagas '!$A$4:$A$304,1,'Listagem Despesas Pagas '!$B$4:$B$304,"a) Despesas com Pessoal")</f>
        <v>0</v>
      </c>
      <c r="H50" s="166">
        <f>SUMIFS('Listagem Despesas Pagas '!$U$4:$U$304,'Listagem Despesas Pagas '!$A$4:$A$304,2,'Listagem Despesas Pagas '!$B$4:$B$304,"a) Despesas com Pessoal")</f>
        <v>0</v>
      </c>
      <c r="I50" s="167"/>
      <c r="K50" s="166">
        <f>SUMIFS('Listagem Despesas Pagas '!$U$4:$U$304,'Listagem Despesas Pagas '!$A$4:$A$304,3,'Listagem Despesas Pagas '!$B$4:$B$304,"a) Despesas com Pessoal")</f>
        <v>0</v>
      </c>
      <c r="L50" s="167"/>
      <c r="N50" s="139">
        <f>+D50-F50-H50-K50</f>
        <v>0</v>
      </c>
    </row>
    <row r="51" spans="2:17" ht="21" customHeight="1" x14ac:dyDescent="0.25">
      <c r="B51" s="137" t="s">
        <v>214</v>
      </c>
      <c r="C51" s="137"/>
      <c r="D51" s="138">
        <f t="shared" ref="D51:D55" si="2">+N27</f>
        <v>0</v>
      </c>
      <c r="E51" s="126"/>
      <c r="F51" s="138">
        <f>SUMIFS('Listagem Despesas Pagas '!$U$4:$U$304,'Listagem Despesas Pagas '!$A$4:$A$304,1,'Listagem Despesas Pagas '!$B$4:$B$304,"b) Prestação de apoio ao Cidadão")</f>
        <v>0</v>
      </c>
      <c r="H51" s="166">
        <f>SUMIFS('Listagem Despesas Pagas '!$U$4:$U$304,'Listagem Despesas Pagas '!$A$4:$A$304,2,'Listagem Despesas Pagas '!$B$4:$B$304,"b) Prestação de apoio ao Cidadão")</f>
        <v>0</v>
      </c>
      <c r="I51" s="167"/>
      <c r="K51" s="166">
        <f>SUMIFS('Listagem Despesas Pagas '!$U$4:$U$304,'Listagem Despesas Pagas '!$A$4:$A$304,3,'Listagem Despesas Pagas '!$B$4:$B$304,"b) Prestação de apoio ao Cidadão")</f>
        <v>0</v>
      </c>
      <c r="L51" s="167"/>
      <c r="N51" s="139">
        <f t="shared" ref="N51:N55" si="3">+D51-F51-H51-K51</f>
        <v>0</v>
      </c>
    </row>
    <row r="52" spans="2:17" ht="21" customHeight="1" x14ac:dyDescent="0.25">
      <c r="B52" s="137" t="s">
        <v>215</v>
      </c>
      <c r="C52" s="137"/>
      <c r="D52" s="138">
        <f t="shared" si="2"/>
        <v>0</v>
      </c>
      <c r="E52" s="126"/>
      <c r="F52" s="138">
        <f>SUMIFS('Listagem Despesas Pagas '!$U$4:$U$304,'Listagem Despesas Pagas '!$A$4:$A$304,1,'Listagem Despesas Pagas '!$B$4:$B$304,"c) Aquisição equipamento Informático")</f>
        <v>0</v>
      </c>
      <c r="H52" s="166">
        <f>SUMIFS('Listagem Despesas Pagas '!$U$4:$U$304,'Listagem Despesas Pagas '!$A$4:$A$304,2,'Listagem Despesas Pagas '!$B$4:$B$304,"c) Aquisição equipamento Informático")</f>
        <v>0</v>
      </c>
      <c r="I52" s="167"/>
      <c r="K52" s="166">
        <f>SUMIFS('Listagem Despesas Pagas '!$U$4:$U$304,'Listagem Despesas Pagas '!$A$4:$A$304,3,'Listagem Despesas Pagas '!$B$4:$B$304,"c) Aquisição equipamento Informático")</f>
        <v>0</v>
      </c>
      <c r="L52" s="167"/>
      <c r="N52" s="139">
        <f t="shared" si="3"/>
        <v>0</v>
      </c>
    </row>
    <row r="53" spans="2:17" ht="21" customHeight="1" x14ac:dyDescent="0.25">
      <c r="B53" s="137" t="s">
        <v>216</v>
      </c>
      <c r="C53" s="137"/>
      <c r="D53" s="138">
        <f t="shared" si="2"/>
        <v>0</v>
      </c>
      <c r="E53" s="126"/>
      <c r="F53" s="138">
        <f>SUMIFS('Listagem Despesas Pagas '!$U$4:$U$304,'Listagem Despesas Pagas '!$A$4:$A$304,1,'Listagem Despesas Pagas '!$B$4:$B$304,"d) Aquisição Mobiliário/Outro Equipamento ")</f>
        <v>0</v>
      </c>
      <c r="G53" s="126"/>
      <c r="H53" s="166">
        <f>SUMIFS('Listagem Despesas Pagas '!$U$4:$U$304,'Listagem Despesas Pagas '!$A$4:$A$304,2,'Listagem Despesas Pagas '!$B$4:$B$304,"d) Aquisição Mobiliário/Outro Equipamento ")</f>
        <v>0</v>
      </c>
      <c r="I53" s="167"/>
      <c r="K53" s="166">
        <f>SUMIFS('Listagem Despesas Pagas '!$U$4:$U$304,'Listagem Despesas Pagas '!$A$4:$A$304,3,'Listagem Despesas Pagas '!$B$4:$B$304,"d) Aquisição Mobiliário/Outro Equipamento ")</f>
        <v>0</v>
      </c>
      <c r="L53" s="167"/>
      <c r="N53" s="139">
        <f t="shared" si="3"/>
        <v>0</v>
      </c>
    </row>
    <row r="54" spans="2:17" ht="21" customHeight="1" x14ac:dyDescent="0.25">
      <c r="B54" s="137" t="s">
        <v>217</v>
      </c>
      <c r="C54" s="140"/>
      <c r="D54" s="138">
        <f t="shared" si="2"/>
        <v>0</v>
      </c>
      <c r="E54" s="129"/>
      <c r="F54" s="138">
        <f>SUMIFS('Listagem Despesas Pagas '!$U$4:$U$304,'Listagem Despesas Pagas '!$A$4:$A$304,1,'Listagem Despesas Pagas '!$B$4:$B$304,"e) Promoção e Divulgação")</f>
        <v>0</v>
      </c>
      <c r="G54" s="129"/>
      <c r="H54" s="166">
        <f>SUMIFS('Listagem Despesas Pagas '!$U$4:$U$304,'Listagem Despesas Pagas '!$A$4:$A$304,2,'Listagem Despesas Pagas '!$B$4:$B$304,"e) Promoção e Divulgação")</f>
        <v>0</v>
      </c>
      <c r="I54" s="167"/>
      <c r="K54" s="166">
        <f>SUMIFS('Listagem Despesas Pagas '!$U$4:$U$304,'Listagem Despesas Pagas '!$A$4:$A$304,3,'Listagem Despesas Pagas '!$B$4:$B$304,"e) Promoção e Divulgação")</f>
        <v>0</v>
      </c>
      <c r="L54" s="167"/>
      <c r="N54" s="139">
        <f t="shared" si="3"/>
        <v>0</v>
      </c>
    </row>
    <row r="55" spans="2:17" ht="21" customHeight="1" x14ac:dyDescent="0.25">
      <c r="B55" s="140" t="s">
        <v>218</v>
      </c>
      <c r="C55" s="141"/>
      <c r="D55" s="138">
        <f t="shared" si="2"/>
        <v>0</v>
      </c>
      <c r="F55" s="138">
        <f>SUMIFS('Listagem Despesas Pagas '!$U$4:$U$304,'Listagem Despesas Pagas '!$A$4:$A$304,1,'Listagem Despesas Pagas '!$B$4:$B$304,"f) Locação Financeira/aluguer/arrendamento")</f>
        <v>0</v>
      </c>
      <c r="H55" s="166">
        <f>SUMIFS('Listagem Despesas Pagas '!$U$4:$U$304,'Listagem Despesas Pagas '!$A$4:$A$304,2,'Listagem Despesas Pagas '!$B$4:$B$304,"f) Locação Financeira/aluguer/arrendamento")</f>
        <v>0</v>
      </c>
      <c r="I55" s="167"/>
      <c r="K55" s="166">
        <f>SUMIFS('Listagem Despesas Pagas '!$U$4:$U$304,'Listagem Despesas Pagas '!$A$4:$A$304,3,'Listagem Despesas Pagas '!$B$4:$B$304,"f) Locação Financeira/aluguer/arrendamento")</f>
        <v>0</v>
      </c>
      <c r="L55" s="167"/>
      <c r="N55" s="139">
        <f t="shared" si="3"/>
        <v>0</v>
      </c>
    </row>
    <row r="56" spans="2:17" ht="13.5" customHeight="1" x14ac:dyDescent="0.25"/>
    <row r="57" spans="2:17" ht="13.5" customHeight="1" x14ac:dyDescent="0.25"/>
    <row r="58" spans="2:17" ht="13.5" customHeight="1" x14ac:dyDescent="0.25"/>
    <row r="59" spans="2:17" ht="13.5" customHeight="1" x14ac:dyDescent="0.25"/>
    <row r="60" spans="2:17" ht="13.5" customHeight="1" x14ac:dyDescent="0.25">
      <c r="B60" s="26" t="s">
        <v>224</v>
      </c>
    </row>
    <row r="61" spans="2:17" ht="13.5" customHeight="1" x14ac:dyDescent="0.25"/>
    <row r="62" spans="2:17" ht="19.5" customHeight="1" x14ac:dyDescent="0.25">
      <c r="F62" s="142"/>
      <c r="G62" s="142"/>
      <c r="I62" s="143"/>
      <c r="J62" s="104"/>
      <c r="K62" s="144" t="s">
        <v>198</v>
      </c>
      <c r="L62" s="145"/>
      <c r="M62" s="145"/>
      <c r="N62" s="62"/>
      <c r="Q62" s="128"/>
    </row>
    <row r="63" spans="2:17" x14ac:dyDescent="0.25">
      <c r="L63" s="146"/>
      <c r="M63" s="146"/>
    </row>
    <row r="64" spans="2:17" ht="57.75" customHeight="1" x14ac:dyDescent="0.3">
      <c r="B64" s="147" t="s">
        <v>197</v>
      </c>
      <c r="C64" s="183" t="s">
        <v>69</v>
      </c>
      <c r="D64" s="184"/>
      <c r="E64" s="185"/>
      <c r="F64" s="168" t="s">
        <v>193</v>
      </c>
      <c r="G64" s="169"/>
      <c r="H64" s="168" t="s">
        <v>70</v>
      </c>
      <c r="I64" s="169"/>
      <c r="J64" s="148"/>
      <c r="K64" s="149" t="s">
        <v>194</v>
      </c>
      <c r="L64" s="150"/>
      <c r="M64" s="150"/>
      <c r="N64" s="149" t="s">
        <v>71</v>
      </c>
      <c r="Q64" s="146"/>
    </row>
    <row r="65" spans="2:24" s="104" customFormat="1" ht="24.75" customHeight="1" x14ac:dyDescent="0.25">
      <c r="B65" s="151" t="s">
        <v>72</v>
      </c>
      <c r="C65" s="170"/>
      <c r="D65" s="171"/>
      <c r="E65" s="172"/>
      <c r="F65" s="164">
        <f>+F37</f>
        <v>0</v>
      </c>
      <c r="G65" s="165"/>
      <c r="H65" s="164">
        <f>SUMIF('Listagem Despesas Pagas '!A4:A304,1,'Listagem Despesas Pagas '!U4:U304)</f>
        <v>0</v>
      </c>
      <c r="I65" s="165"/>
      <c r="J65" s="152"/>
      <c r="K65" s="153">
        <f>+IF(H65-N62&gt;0,N62,H65)</f>
        <v>0</v>
      </c>
      <c r="L65" s="152"/>
      <c r="M65" s="152"/>
      <c r="N65" s="153">
        <f>+H65-K65</f>
        <v>0</v>
      </c>
      <c r="Q65" s="146"/>
      <c r="R65" s="143"/>
      <c r="S65" s="17"/>
      <c r="X65" s="17"/>
    </row>
    <row r="66" spans="2:24" s="104" customFormat="1" ht="24.75" customHeight="1" x14ac:dyDescent="0.25">
      <c r="B66" s="151" t="s">
        <v>73</v>
      </c>
      <c r="C66" s="170"/>
      <c r="D66" s="171"/>
      <c r="E66" s="172"/>
      <c r="F66" s="164">
        <f>+H37</f>
        <v>0</v>
      </c>
      <c r="G66" s="165"/>
      <c r="H66" s="164">
        <f>SUMIF('Listagem Despesas Pagas '!A4:A304,2,'Listagem Despesas Pagas '!U4:U304)</f>
        <v>0</v>
      </c>
      <c r="I66" s="165"/>
      <c r="J66" s="152"/>
      <c r="K66" s="153">
        <f>+IF(H66-(N62-K65)&gt;0,(N62-K65),H66)</f>
        <v>0</v>
      </c>
      <c r="L66" s="152"/>
      <c r="M66" s="152"/>
      <c r="N66" s="153">
        <f>+H66-K66</f>
        <v>0</v>
      </c>
      <c r="Q66" s="146"/>
      <c r="R66" s="143"/>
      <c r="S66" s="17"/>
    </row>
    <row r="67" spans="2:24" s="104" customFormat="1" ht="24.75" customHeight="1" x14ac:dyDescent="0.25">
      <c r="B67" s="154" t="s">
        <v>74</v>
      </c>
      <c r="C67" s="170"/>
      <c r="D67" s="171"/>
      <c r="E67" s="172"/>
      <c r="F67" s="164">
        <f>+K37</f>
        <v>0</v>
      </c>
      <c r="G67" s="165"/>
      <c r="H67" s="164">
        <f>SUMIF('Listagem Despesas Pagas '!A4:A304,3,'Listagem Despesas Pagas '!U4:U304)</f>
        <v>0</v>
      </c>
      <c r="I67" s="165"/>
      <c r="J67" s="152"/>
      <c r="K67" s="153">
        <f>+IF(H67-(N62-K66-K65)&gt;0,(N62-K65-K66),H67)</f>
        <v>0</v>
      </c>
      <c r="L67" s="152"/>
      <c r="M67" s="152"/>
      <c r="N67" s="153">
        <f>+H67-K67</f>
        <v>0</v>
      </c>
      <c r="Q67" s="146"/>
      <c r="R67" s="143"/>
    </row>
    <row r="68" spans="2:24" x14ac:dyDescent="0.25">
      <c r="B68" s="18"/>
      <c r="C68" s="18"/>
      <c r="D68" s="18"/>
      <c r="F68" s="155"/>
      <c r="K68" s="146"/>
      <c r="L68" s="146"/>
      <c r="M68" s="146"/>
      <c r="O68" s="146"/>
      <c r="P68" s="146"/>
      <c r="Q68" s="146"/>
      <c r="R68" s="146"/>
    </row>
    <row r="69" spans="2:24" x14ac:dyDescent="0.25">
      <c r="B69" s="18"/>
      <c r="C69" s="18"/>
      <c r="D69" s="18"/>
      <c r="F69" s="155"/>
      <c r="K69" s="146"/>
      <c r="L69" s="146"/>
      <c r="M69" s="146"/>
      <c r="N69" s="146"/>
      <c r="O69" s="146"/>
      <c r="P69" s="146"/>
      <c r="Q69" s="146"/>
      <c r="R69" s="146"/>
    </row>
    <row r="70" spans="2:24" s="104" customFormat="1" ht="25.5" customHeight="1" x14ac:dyDescent="0.35">
      <c r="B70" s="115"/>
      <c r="C70" s="156" t="s">
        <v>75</v>
      </c>
      <c r="D70" s="156"/>
      <c r="E70" s="156"/>
      <c r="F70" s="156"/>
      <c r="G70" s="156"/>
      <c r="H70" s="156"/>
      <c r="I70" s="156"/>
      <c r="J70" s="157"/>
      <c r="K70" s="157"/>
      <c r="L70" s="156" t="e">
        <f>+N62-(H65-#REF!)</f>
        <v>#REF!</v>
      </c>
      <c r="M70" s="156"/>
      <c r="N70" s="156">
        <f>+N62-K65-K66-K67</f>
        <v>0</v>
      </c>
      <c r="Q70" s="143"/>
      <c r="R70" s="143"/>
    </row>
    <row r="71" spans="2:24" s="104" customFormat="1" ht="25.5" customHeight="1" x14ac:dyDescent="0.35">
      <c r="B71" s="115"/>
      <c r="C71" s="156" t="s">
        <v>222</v>
      </c>
      <c r="D71" s="156"/>
      <c r="E71" s="156"/>
      <c r="F71" s="156"/>
      <c r="G71" s="156"/>
      <c r="H71" s="156"/>
      <c r="I71" s="156"/>
      <c r="J71" s="157"/>
      <c r="K71" s="157"/>
      <c r="L71" s="156"/>
      <c r="M71" s="156"/>
      <c r="N71" s="156">
        <f>+N13-N65-N66-N67</f>
        <v>0</v>
      </c>
      <c r="Q71" s="143"/>
      <c r="R71" s="143"/>
    </row>
    <row r="73" spans="2:24" x14ac:dyDescent="0.25">
      <c r="B73" s="18"/>
      <c r="C73" s="18"/>
      <c r="D73" s="18"/>
      <c r="F73" s="155"/>
      <c r="K73" s="146"/>
      <c r="L73" s="146"/>
      <c r="M73" s="146"/>
      <c r="N73" s="146"/>
      <c r="O73" s="146"/>
      <c r="P73" s="146"/>
      <c r="Q73" s="146"/>
      <c r="R73" s="146"/>
    </row>
    <row r="74" spans="2:24" x14ac:dyDescent="0.25">
      <c r="B74" s="18"/>
      <c r="C74" s="18"/>
      <c r="D74" s="18"/>
      <c r="F74" s="155"/>
      <c r="K74" s="146"/>
      <c r="L74" s="146"/>
      <c r="M74" s="146"/>
      <c r="N74" s="146"/>
      <c r="O74" s="146"/>
      <c r="P74" s="146"/>
      <c r="Q74" s="146"/>
      <c r="R74" s="146"/>
    </row>
    <row r="75" spans="2:24" x14ac:dyDescent="0.25">
      <c r="K75" s="146"/>
      <c r="L75" s="146"/>
      <c r="M75" s="146"/>
      <c r="N75" s="146"/>
      <c r="O75" s="146"/>
      <c r="P75" s="146"/>
      <c r="Q75" s="146"/>
      <c r="R75" s="146"/>
    </row>
    <row r="76" spans="2:24" x14ac:dyDescent="0.25">
      <c r="C76" s="17" t="s">
        <v>233</v>
      </c>
    </row>
    <row r="77" spans="2:24" x14ac:dyDescent="0.25">
      <c r="C77" s="161"/>
      <c r="D77" s="161"/>
      <c r="E77" s="161"/>
      <c r="F77" s="161"/>
    </row>
    <row r="78" spans="2:24" x14ac:dyDescent="0.25">
      <c r="C78" s="161"/>
      <c r="D78" s="161"/>
      <c r="E78" s="161"/>
      <c r="F78" s="161"/>
    </row>
    <row r="79" spans="2:24" x14ac:dyDescent="0.25">
      <c r="C79" s="162"/>
      <c r="D79" s="162"/>
      <c r="E79" s="162"/>
      <c r="F79" s="162"/>
    </row>
    <row r="85" spans="2:3" x14ac:dyDescent="0.25">
      <c r="B85" s="17" t="s">
        <v>234</v>
      </c>
      <c r="C85" s="17" t="s">
        <v>76</v>
      </c>
    </row>
    <row r="86" spans="2:3" x14ac:dyDescent="0.25">
      <c r="C86" s="17" t="s">
        <v>77</v>
      </c>
    </row>
  </sheetData>
  <sheetProtection algorithmName="SHA-512" hashValue="RCj6tL99AlZ3rvWjmd56wIx2jp9TuL9N8Nj0S8JHysPyCYlhGwhG8exrRI0CwyXmbrk8Q1dEvGQwkwLnIPWcxQ==" saltValue="zVdGX3HFgebGBdYwiSRn1A==" spinCount="100000" sheet="1" objects="1" scenarios="1"/>
  <mergeCells count="56">
    <mergeCell ref="B3:N3"/>
    <mergeCell ref="B2:N2"/>
    <mergeCell ref="B1:N1"/>
    <mergeCell ref="C67:E67"/>
    <mergeCell ref="H67:I67"/>
    <mergeCell ref="E10:G10"/>
    <mergeCell ref="C64:E64"/>
    <mergeCell ref="H64:I64"/>
    <mergeCell ref="C65:E65"/>
    <mergeCell ref="H65:I65"/>
    <mergeCell ref="B36:C36"/>
    <mergeCell ref="B37:C37"/>
    <mergeCell ref="H36:I36"/>
    <mergeCell ref="H37:I37"/>
    <mergeCell ref="H38:I38"/>
    <mergeCell ref="H39:I39"/>
    <mergeCell ref="H40:I40"/>
    <mergeCell ref="H41:I41"/>
    <mergeCell ref="H42:I42"/>
    <mergeCell ref="K41:L41"/>
    <mergeCell ref="K42:L42"/>
    <mergeCell ref="K36:L36"/>
    <mergeCell ref="K37:L37"/>
    <mergeCell ref="K38:L38"/>
    <mergeCell ref="K39:L39"/>
    <mergeCell ref="K40:L40"/>
    <mergeCell ref="K53:L53"/>
    <mergeCell ref="H54:I54"/>
    <mergeCell ref="K54:L54"/>
    <mergeCell ref="K43:L43"/>
    <mergeCell ref="C66:E66"/>
    <mergeCell ref="H66:I66"/>
    <mergeCell ref="B48:C48"/>
    <mergeCell ref="H48:I48"/>
    <mergeCell ref="K48:L48"/>
    <mergeCell ref="B49:C49"/>
    <mergeCell ref="H49:I49"/>
    <mergeCell ref="K49:L49"/>
    <mergeCell ref="K50:L50"/>
    <mergeCell ref="H51:I51"/>
    <mergeCell ref="F8:I8"/>
    <mergeCell ref="E9:N9"/>
    <mergeCell ref="C77:F79"/>
    <mergeCell ref="F7:I7"/>
    <mergeCell ref="F67:G67"/>
    <mergeCell ref="H53:I53"/>
    <mergeCell ref="H50:I50"/>
    <mergeCell ref="H43:I43"/>
    <mergeCell ref="H55:I55"/>
    <mergeCell ref="K55:L55"/>
    <mergeCell ref="F64:G64"/>
    <mergeCell ref="F65:G65"/>
    <mergeCell ref="F66:G66"/>
    <mergeCell ref="K51:L51"/>
    <mergeCell ref="H52:I52"/>
    <mergeCell ref="K52:L52"/>
  </mergeCells>
  <conditionalFormatting sqref="N37:N43">
    <cfRule type="cellIs" dxfId="7" priority="10" operator="lessThan">
      <formula>0</formula>
    </cfRule>
    <cfRule type="cellIs" dxfId="6" priority="12" operator="lessThan">
      <formula>0</formula>
    </cfRule>
  </conditionalFormatting>
  <conditionalFormatting sqref="N38:N39">
    <cfRule type="cellIs" dxfId="5" priority="13" operator="lessThan">
      <formula>0</formula>
    </cfRule>
  </conditionalFormatting>
  <conditionalFormatting sqref="N49:N55">
    <cfRule type="cellIs" dxfId="4" priority="1" operator="lessThan">
      <formula>0</formula>
    </cfRule>
    <cfRule type="cellIs" dxfId="3" priority="3" operator="lessThan">
      <formula>0</formula>
    </cfRule>
  </conditionalFormatting>
  <conditionalFormatting sqref="N50:N51">
    <cfRule type="cellIs" dxfId="2" priority="4" operator="lessThan">
      <formula>0</formula>
    </cfRule>
  </conditionalFormatting>
  <conditionalFormatting sqref="T35">
    <cfRule type="cellIs" dxfId="1" priority="14" operator="lessThan">
      <formula>0</formula>
    </cfRule>
  </conditionalFormatting>
  <conditionalFormatting sqref="T47">
    <cfRule type="cellIs" dxfId="0" priority="9" operator="lessThan">
      <formula>0</formula>
    </cfRule>
  </conditionalFormatting>
  <pageMargins left="0.25" right="0.25" top="0.75" bottom="0.75" header="0.3" footer="0.3"/>
  <pageSetup paperSize="9" scale="76" fitToHeight="0" orientation="portrait" r:id="rId1"/>
  <ignoredErrors>
    <ignoredError sqref="F40:F41 F42:F43 I42 I41 I40 I39 I38 I43 H42 H43 J43:L43 H38 J38:L38 H39 J39:L39 H40 J40:L40 H41 J41:L41 J42:L42 F38:F39" formulaRange="1"/>
    <ignoredError sqref="N13" formulaRange="1" unlockedFormula="1"/>
    <ignoredError sqref="F37:N37 N49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C10CC4C-9E9A-482A-A913-DC4296DF08B9}">
          <x14:formula1>
            <xm:f>listas!$B$20:$B$22</xm:f>
          </x14:formula1>
          <xm:sqref>B65:B67 F36 H36 F48 H48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F6A7-BFC4-43A7-B4A4-31B2533FAE28}">
  <dimension ref="A1:V360"/>
  <sheetViews>
    <sheetView showGridLine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13" sqref="U13"/>
    </sheetView>
  </sheetViews>
  <sheetFormatPr defaultColWidth="9.1796875" defaultRowHeight="11.5" x14ac:dyDescent="0.25"/>
  <cols>
    <col min="1" max="1" width="6" style="92" customWidth="1"/>
    <col min="2" max="2" width="32.1796875" style="92" customWidth="1"/>
    <col min="3" max="3" width="14" style="99" customWidth="1"/>
    <col min="4" max="4" width="16.54296875" style="99" customWidth="1"/>
    <col min="5" max="5" width="25.81640625" style="92" customWidth="1"/>
    <col min="6" max="6" width="16.81640625" style="92" customWidth="1"/>
    <col min="7" max="7" width="12.81640625" style="92" customWidth="1"/>
    <col min="8" max="8" width="17.1796875" style="92" customWidth="1"/>
    <col min="9" max="9" width="15.1796875" style="92" customWidth="1"/>
    <col min="10" max="10" width="15.453125" style="92" customWidth="1"/>
    <col min="11" max="11" width="17.453125" style="92" customWidth="1"/>
    <col min="12" max="12" width="14.1796875" style="92" customWidth="1"/>
    <col min="13" max="13" width="17.1796875" style="97" customWidth="1"/>
    <col min="14" max="14" width="14.54296875" style="92" customWidth="1"/>
    <col min="15" max="15" width="14.1796875" style="92" customWidth="1"/>
    <col min="16" max="16" width="10.54296875" style="92" customWidth="1"/>
    <col min="17" max="17" width="14.1796875" style="92" customWidth="1"/>
    <col min="18" max="18" width="15.1796875" style="103" customWidth="1"/>
    <col min="19" max="19" width="2" style="92" customWidth="1"/>
    <col min="20" max="20" width="18.81640625" style="92" customWidth="1"/>
    <col min="21" max="21" width="18.81640625" style="102" customWidth="1"/>
    <col min="22" max="22" width="18.1796875" style="92" customWidth="1"/>
    <col min="23" max="16384" width="9.1796875" style="92"/>
  </cols>
  <sheetData>
    <row r="1" spans="1:22" s="74" customFormat="1" ht="18.75" customHeight="1" x14ac:dyDescent="0.35">
      <c r="A1" s="193" t="s">
        <v>78</v>
      </c>
      <c r="B1" s="197" t="s">
        <v>11</v>
      </c>
      <c r="C1" s="199" t="s">
        <v>79</v>
      </c>
      <c r="D1" s="200"/>
      <c r="E1" s="202" t="s">
        <v>80</v>
      </c>
      <c r="F1" s="203"/>
      <c r="G1" s="203"/>
      <c r="H1" s="203"/>
      <c r="I1" s="203"/>
      <c r="J1" s="204"/>
      <c r="K1" s="199" t="s">
        <v>81</v>
      </c>
      <c r="L1" s="201"/>
      <c r="M1" s="200"/>
      <c r="N1" s="205" t="s">
        <v>82</v>
      </c>
      <c r="O1" s="205"/>
      <c r="P1" s="205"/>
      <c r="Q1" s="206"/>
      <c r="R1" s="195" t="s">
        <v>83</v>
      </c>
      <c r="T1" s="190" t="s">
        <v>84</v>
      </c>
      <c r="U1" s="191"/>
      <c r="V1" s="192"/>
    </row>
    <row r="2" spans="1:22" s="83" customFormat="1" ht="37.5" customHeight="1" x14ac:dyDescent="0.35">
      <c r="A2" s="194"/>
      <c r="B2" s="198"/>
      <c r="C2" s="75" t="s">
        <v>85</v>
      </c>
      <c r="D2" s="76" t="s">
        <v>86</v>
      </c>
      <c r="E2" s="77" t="s">
        <v>27</v>
      </c>
      <c r="F2" s="78" t="s">
        <v>87</v>
      </c>
      <c r="G2" s="78" t="s">
        <v>88</v>
      </c>
      <c r="H2" s="78" t="s">
        <v>89</v>
      </c>
      <c r="I2" s="78" t="s">
        <v>90</v>
      </c>
      <c r="J2" s="79" t="s">
        <v>91</v>
      </c>
      <c r="K2" s="75" t="s">
        <v>92</v>
      </c>
      <c r="L2" s="78" t="s">
        <v>93</v>
      </c>
      <c r="M2" s="76" t="s">
        <v>94</v>
      </c>
      <c r="N2" s="80" t="s">
        <v>53</v>
      </c>
      <c r="O2" s="81" t="s">
        <v>54</v>
      </c>
      <c r="P2" s="81" t="s">
        <v>95</v>
      </c>
      <c r="Q2" s="82" t="s">
        <v>56</v>
      </c>
      <c r="R2" s="196"/>
      <c r="T2" s="84" t="s">
        <v>96</v>
      </c>
      <c r="U2" s="84" t="s">
        <v>97</v>
      </c>
      <c r="V2" s="84" t="s">
        <v>98</v>
      </c>
    </row>
    <row r="3" spans="1:22" s="90" customFormat="1" ht="11.25" customHeight="1" x14ac:dyDescent="0.35">
      <c r="A3" s="85">
        <v>1</v>
      </c>
      <c r="B3" s="86">
        <f>+A3+1</f>
        <v>2</v>
      </c>
      <c r="C3" s="87">
        <f t="shared" ref="C3:R3" si="0">+B3+1</f>
        <v>3</v>
      </c>
      <c r="D3" s="88">
        <f>+C3+1</f>
        <v>4</v>
      </c>
      <c r="E3" s="89">
        <f t="shared" si="0"/>
        <v>5</v>
      </c>
      <c r="F3" s="85">
        <f t="shared" si="0"/>
        <v>6</v>
      </c>
      <c r="G3" s="85">
        <f t="shared" si="0"/>
        <v>7</v>
      </c>
      <c r="H3" s="85">
        <f t="shared" si="0"/>
        <v>8</v>
      </c>
      <c r="I3" s="85">
        <f t="shared" si="0"/>
        <v>9</v>
      </c>
      <c r="J3" s="86">
        <f t="shared" si="0"/>
        <v>10</v>
      </c>
      <c r="K3" s="87">
        <f t="shared" si="0"/>
        <v>11</v>
      </c>
      <c r="L3" s="85">
        <f t="shared" si="0"/>
        <v>12</v>
      </c>
      <c r="M3" s="88">
        <f t="shared" si="0"/>
        <v>13</v>
      </c>
      <c r="N3" s="87">
        <f t="shared" si="0"/>
        <v>14</v>
      </c>
      <c r="O3" s="85">
        <f t="shared" si="0"/>
        <v>15</v>
      </c>
      <c r="P3" s="85">
        <f t="shared" si="0"/>
        <v>16</v>
      </c>
      <c r="Q3" s="88">
        <f t="shared" si="0"/>
        <v>17</v>
      </c>
      <c r="R3" s="88">
        <f t="shared" si="0"/>
        <v>18</v>
      </c>
      <c r="T3" s="85"/>
      <c r="U3" s="91"/>
      <c r="V3" s="85"/>
    </row>
    <row r="4" spans="1:22" ht="19.5" customHeight="1" x14ac:dyDescent="0.25">
      <c r="A4" s="23"/>
      <c r="B4" s="31"/>
      <c r="C4" s="32"/>
      <c r="D4" s="33"/>
      <c r="E4" s="34"/>
      <c r="F4" s="23"/>
      <c r="G4" s="35"/>
      <c r="H4" s="36"/>
      <c r="I4" s="35"/>
      <c r="J4" s="31"/>
      <c r="K4" s="37"/>
      <c r="L4" s="35"/>
      <c r="M4" s="68"/>
      <c r="N4" s="38"/>
      <c r="O4" s="39"/>
      <c r="P4" s="40"/>
      <c r="Q4" s="73">
        <f t="shared" ref="Q4:Q8" si="1">N4+O4</f>
        <v>0</v>
      </c>
      <c r="R4" s="71">
        <f>Q4*0.8</f>
        <v>0</v>
      </c>
      <c r="T4" s="93"/>
      <c r="U4" s="94"/>
      <c r="V4" s="93"/>
    </row>
    <row r="5" spans="1:22" ht="19.5" customHeight="1" x14ac:dyDescent="0.25">
      <c r="A5" s="41"/>
      <c r="B5" s="41"/>
      <c r="C5" s="42"/>
      <c r="D5" s="43"/>
      <c r="E5" s="44"/>
      <c r="F5" s="27"/>
      <c r="G5" s="45"/>
      <c r="H5" s="46"/>
      <c r="I5" s="45"/>
      <c r="J5" s="41"/>
      <c r="K5" s="47"/>
      <c r="L5" s="45"/>
      <c r="M5" s="69"/>
      <c r="N5" s="48"/>
      <c r="O5" s="49"/>
      <c r="P5" s="50"/>
      <c r="Q5" s="73">
        <f t="shared" si="1"/>
        <v>0</v>
      </c>
      <c r="R5" s="72">
        <f>Q5*0.8</f>
        <v>0</v>
      </c>
      <c r="T5" s="93"/>
      <c r="U5" s="94"/>
      <c r="V5" s="93"/>
    </row>
    <row r="6" spans="1:22" ht="19.5" customHeight="1" x14ac:dyDescent="0.25">
      <c r="A6" s="41"/>
      <c r="B6" s="41"/>
      <c r="C6" s="42"/>
      <c r="D6" s="43"/>
      <c r="E6" s="44"/>
      <c r="F6" s="27"/>
      <c r="G6" s="45"/>
      <c r="H6" s="46"/>
      <c r="I6" s="45"/>
      <c r="J6" s="41"/>
      <c r="K6" s="47"/>
      <c r="L6" s="45"/>
      <c r="M6" s="69"/>
      <c r="N6" s="48"/>
      <c r="O6" s="49"/>
      <c r="P6" s="50"/>
      <c r="Q6" s="73">
        <f t="shared" si="1"/>
        <v>0</v>
      </c>
      <c r="R6" s="72">
        <f>Q6*0.8</f>
        <v>0</v>
      </c>
      <c r="T6" s="93"/>
      <c r="U6" s="94"/>
      <c r="V6" s="93"/>
    </row>
    <row r="7" spans="1:22" ht="19.5" customHeight="1" x14ac:dyDescent="0.25">
      <c r="A7" s="41"/>
      <c r="B7" s="41"/>
      <c r="C7" s="42"/>
      <c r="D7" s="43"/>
      <c r="E7" s="44"/>
      <c r="F7" s="27"/>
      <c r="G7" s="45"/>
      <c r="H7" s="46"/>
      <c r="I7" s="45"/>
      <c r="J7" s="41"/>
      <c r="K7" s="47"/>
      <c r="L7" s="45"/>
      <c r="M7" s="69"/>
      <c r="N7" s="48"/>
      <c r="O7" s="49"/>
      <c r="P7" s="50"/>
      <c r="Q7" s="73">
        <f t="shared" si="1"/>
        <v>0</v>
      </c>
      <c r="R7" s="72">
        <f t="shared" ref="R7:R64" si="2">Q7*0.8</f>
        <v>0</v>
      </c>
      <c r="T7" s="93"/>
      <c r="U7" s="94"/>
      <c r="V7" s="93"/>
    </row>
    <row r="8" spans="1:22" ht="19.5" customHeight="1" x14ac:dyDescent="0.25">
      <c r="A8" s="41"/>
      <c r="B8" s="41"/>
      <c r="C8" s="42"/>
      <c r="D8" s="43"/>
      <c r="E8" s="44"/>
      <c r="F8" s="27"/>
      <c r="G8" s="45"/>
      <c r="H8" s="46"/>
      <c r="I8" s="45"/>
      <c r="J8" s="41"/>
      <c r="K8" s="47"/>
      <c r="L8" s="45"/>
      <c r="M8" s="69"/>
      <c r="N8" s="48"/>
      <c r="O8" s="49"/>
      <c r="P8" s="50"/>
      <c r="Q8" s="73">
        <f t="shared" si="1"/>
        <v>0</v>
      </c>
      <c r="R8" s="72">
        <f t="shared" si="2"/>
        <v>0</v>
      </c>
      <c r="T8" s="93"/>
      <c r="U8" s="94"/>
      <c r="V8" s="93"/>
    </row>
    <row r="9" spans="1:22" ht="19.5" customHeight="1" x14ac:dyDescent="0.25">
      <c r="A9" s="41"/>
      <c r="B9" s="41"/>
      <c r="C9" s="42"/>
      <c r="D9" s="43"/>
      <c r="E9" s="44"/>
      <c r="F9" s="27"/>
      <c r="G9" s="45"/>
      <c r="H9" s="46"/>
      <c r="I9" s="45"/>
      <c r="J9" s="41"/>
      <c r="K9" s="47"/>
      <c r="L9" s="45"/>
      <c r="M9" s="69"/>
      <c r="N9" s="48"/>
      <c r="O9" s="49"/>
      <c r="P9" s="50"/>
      <c r="Q9" s="73">
        <f t="shared" ref="Q9:Q72" si="3">N9+O9</f>
        <v>0</v>
      </c>
      <c r="R9" s="72">
        <f t="shared" si="2"/>
        <v>0</v>
      </c>
      <c r="T9" s="93"/>
      <c r="U9" s="94"/>
      <c r="V9" s="93"/>
    </row>
    <row r="10" spans="1:22" ht="19.5" customHeight="1" x14ac:dyDescent="0.25">
      <c r="A10" s="41"/>
      <c r="B10" s="41"/>
      <c r="C10" s="42"/>
      <c r="D10" s="43"/>
      <c r="E10" s="44"/>
      <c r="F10" s="27"/>
      <c r="G10" s="45"/>
      <c r="H10" s="46"/>
      <c r="I10" s="45"/>
      <c r="J10" s="41"/>
      <c r="K10" s="47"/>
      <c r="L10" s="45"/>
      <c r="M10" s="69"/>
      <c r="N10" s="48"/>
      <c r="O10" s="49"/>
      <c r="P10" s="50"/>
      <c r="Q10" s="73">
        <f t="shared" si="3"/>
        <v>0</v>
      </c>
      <c r="R10" s="72">
        <f t="shared" si="2"/>
        <v>0</v>
      </c>
      <c r="T10" s="93"/>
      <c r="U10" s="94"/>
      <c r="V10" s="93"/>
    </row>
    <row r="11" spans="1:22" ht="19.5" customHeight="1" x14ac:dyDescent="0.25">
      <c r="A11" s="41"/>
      <c r="B11" s="41"/>
      <c r="C11" s="42"/>
      <c r="D11" s="43"/>
      <c r="E11" s="44"/>
      <c r="F11" s="27"/>
      <c r="G11" s="45"/>
      <c r="H11" s="46"/>
      <c r="I11" s="45"/>
      <c r="J11" s="41"/>
      <c r="K11" s="47"/>
      <c r="L11" s="45"/>
      <c r="M11" s="69"/>
      <c r="N11" s="48"/>
      <c r="O11" s="49"/>
      <c r="P11" s="50"/>
      <c r="Q11" s="73">
        <f t="shared" si="3"/>
        <v>0</v>
      </c>
      <c r="R11" s="72">
        <f t="shared" si="2"/>
        <v>0</v>
      </c>
      <c r="T11" s="93"/>
      <c r="U11" s="94"/>
      <c r="V11" s="93"/>
    </row>
    <row r="12" spans="1:22" ht="19.5" customHeight="1" x14ac:dyDescent="0.25">
      <c r="A12" s="41"/>
      <c r="B12" s="41"/>
      <c r="C12" s="42"/>
      <c r="D12" s="43"/>
      <c r="E12" s="44"/>
      <c r="F12" s="27"/>
      <c r="G12" s="45"/>
      <c r="H12" s="46"/>
      <c r="I12" s="45"/>
      <c r="J12" s="41"/>
      <c r="K12" s="47"/>
      <c r="L12" s="45"/>
      <c r="M12" s="69"/>
      <c r="N12" s="48"/>
      <c r="O12" s="49"/>
      <c r="P12" s="50"/>
      <c r="Q12" s="73">
        <f t="shared" si="3"/>
        <v>0</v>
      </c>
      <c r="R12" s="72">
        <f t="shared" si="2"/>
        <v>0</v>
      </c>
      <c r="T12" s="93"/>
      <c r="U12" s="94"/>
      <c r="V12" s="93"/>
    </row>
    <row r="13" spans="1:22" ht="19.5" customHeight="1" x14ac:dyDescent="0.25">
      <c r="A13" s="41"/>
      <c r="B13" s="41"/>
      <c r="C13" s="42"/>
      <c r="D13" s="43"/>
      <c r="E13" s="44"/>
      <c r="F13" s="27"/>
      <c r="G13" s="45"/>
      <c r="H13" s="46"/>
      <c r="I13" s="45"/>
      <c r="J13" s="41"/>
      <c r="K13" s="47"/>
      <c r="L13" s="45"/>
      <c r="M13" s="69"/>
      <c r="N13" s="48"/>
      <c r="O13" s="49"/>
      <c r="P13" s="50"/>
      <c r="Q13" s="73">
        <f t="shared" si="3"/>
        <v>0</v>
      </c>
      <c r="R13" s="72">
        <f t="shared" si="2"/>
        <v>0</v>
      </c>
      <c r="T13" s="93"/>
      <c r="U13" s="94"/>
      <c r="V13" s="93"/>
    </row>
    <row r="14" spans="1:22" ht="19.5" customHeight="1" x14ac:dyDescent="0.25">
      <c r="A14" s="41"/>
      <c r="B14" s="41"/>
      <c r="C14" s="42"/>
      <c r="D14" s="43"/>
      <c r="E14" s="44"/>
      <c r="F14" s="27"/>
      <c r="G14" s="45"/>
      <c r="H14" s="46"/>
      <c r="I14" s="45"/>
      <c r="J14" s="41"/>
      <c r="K14" s="47"/>
      <c r="L14" s="45"/>
      <c r="M14" s="69"/>
      <c r="N14" s="48"/>
      <c r="O14" s="49"/>
      <c r="P14" s="50"/>
      <c r="Q14" s="73">
        <f t="shared" si="3"/>
        <v>0</v>
      </c>
      <c r="R14" s="72">
        <f t="shared" si="2"/>
        <v>0</v>
      </c>
      <c r="T14" s="93"/>
      <c r="U14" s="94"/>
      <c r="V14" s="93"/>
    </row>
    <row r="15" spans="1:22" ht="19.5" customHeight="1" x14ac:dyDescent="0.25">
      <c r="A15" s="41"/>
      <c r="B15" s="41"/>
      <c r="C15" s="42"/>
      <c r="D15" s="43"/>
      <c r="E15" s="44"/>
      <c r="F15" s="27"/>
      <c r="G15" s="45"/>
      <c r="H15" s="46"/>
      <c r="I15" s="45"/>
      <c r="J15" s="41"/>
      <c r="K15" s="47"/>
      <c r="L15" s="45"/>
      <c r="M15" s="69"/>
      <c r="N15" s="48"/>
      <c r="O15" s="49"/>
      <c r="P15" s="50"/>
      <c r="Q15" s="73">
        <f t="shared" si="3"/>
        <v>0</v>
      </c>
      <c r="R15" s="72">
        <f t="shared" si="2"/>
        <v>0</v>
      </c>
      <c r="T15" s="93"/>
      <c r="U15" s="94"/>
      <c r="V15" s="93"/>
    </row>
    <row r="16" spans="1:22" ht="19.5" customHeight="1" x14ac:dyDescent="0.25">
      <c r="A16" s="41"/>
      <c r="B16" s="41"/>
      <c r="C16" s="42"/>
      <c r="D16" s="43"/>
      <c r="E16" s="44"/>
      <c r="F16" s="27"/>
      <c r="G16" s="45"/>
      <c r="H16" s="46"/>
      <c r="I16" s="45"/>
      <c r="J16" s="41"/>
      <c r="K16" s="47"/>
      <c r="L16" s="45"/>
      <c r="M16" s="69"/>
      <c r="N16" s="48"/>
      <c r="O16" s="49"/>
      <c r="P16" s="50"/>
      <c r="Q16" s="73">
        <f t="shared" si="3"/>
        <v>0</v>
      </c>
      <c r="R16" s="72">
        <f t="shared" si="2"/>
        <v>0</v>
      </c>
      <c r="T16" s="93"/>
      <c r="U16" s="94"/>
      <c r="V16" s="93"/>
    </row>
    <row r="17" spans="1:22" ht="19.5" customHeight="1" x14ac:dyDescent="0.25">
      <c r="A17" s="41"/>
      <c r="B17" s="41"/>
      <c r="C17" s="42"/>
      <c r="D17" s="43"/>
      <c r="E17" s="44"/>
      <c r="F17" s="27"/>
      <c r="G17" s="45"/>
      <c r="H17" s="46"/>
      <c r="I17" s="45"/>
      <c r="J17" s="41"/>
      <c r="K17" s="47"/>
      <c r="L17" s="45"/>
      <c r="M17" s="69"/>
      <c r="N17" s="48"/>
      <c r="O17" s="49"/>
      <c r="P17" s="50"/>
      <c r="Q17" s="73">
        <f t="shared" si="3"/>
        <v>0</v>
      </c>
      <c r="R17" s="72">
        <f t="shared" si="2"/>
        <v>0</v>
      </c>
      <c r="T17" s="93"/>
      <c r="U17" s="94"/>
      <c r="V17" s="93"/>
    </row>
    <row r="18" spans="1:22" ht="19.5" customHeight="1" x14ac:dyDescent="0.25">
      <c r="A18" s="41"/>
      <c r="B18" s="41"/>
      <c r="C18" s="42"/>
      <c r="D18" s="43"/>
      <c r="E18" s="44"/>
      <c r="F18" s="27"/>
      <c r="G18" s="45"/>
      <c r="H18" s="46"/>
      <c r="I18" s="45"/>
      <c r="J18" s="41"/>
      <c r="K18" s="47"/>
      <c r="L18" s="45"/>
      <c r="M18" s="69"/>
      <c r="N18" s="48"/>
      <c r="O18" s="49"/>
      <c r="P18" s="50"/>
      <c r="Q18" s="73">
        <f t="shared" si="3"/>
        <v>0</v>
      </c>
      <c r="R18" s="72">
        <f t="shared" si="2"/>
        <v>0</v>
      </c>
      <c r="T18" s="93"/>
      <c r="U18" s="94"/>
      <c r="V18" s="93"/>
    </row>
    <row r="19" spans="1:22" ht="19.5" customHeight="1" x14ac:dyDescent="0.25">
      <c r="A19" s="41"/>
      <c r="B19" s="41"/>
      <c r="C19" s="42"/>
      <c r="D19" s="158"/>
      <c r="E19" s="44"/>
      <c r="F19" s="27"/>
      <c r="G19" s="45"/>
      <c r="H19" s="46"/>
      <c r="I19" s="45"/>
      <c r="J19" s="41"/>
      <c r="K19" s="47"/>
      <c r="L19" s="45"/>
      <c r="M19" s="69"/>
      <c r="N19" s="48"/>
      <c r="O19" s="49"/>
      <c r="P19" s="50"/>
      <c r="Q19" s="73">
        <f t="shared" si="3"/>
        <v>0</v>
      </c>
      <c r="R19" s="72">
        <f t="shared" si="2"/>
        <v>0</v>
      </c>
      <c r="T19" s="93"/>
      <c r="U19" s="94"/>
      <c r="V19" s="93"/>
    </row>
    <row r="20" spans="1:22" ht="19.5" customHeight="1" x14ac:dyDescent="0.25">
      <c r="A20" s="41"/>
      <c r="B20" s="41"/>
      <c r="C20" s="42"/>
      <c r="D20" s="43"/>
      <c r="E20" s="44"/>
      <c r="F20" s="27"/>
      <c r="G20" s="45"/>
      <c r="H20" s="46"/>
      <c r="I20" s="45"/>
      <c r="J20" s="41"/>
      <c r="K20" s="47"/>
      <c r="L20" s="45"/>
      <c r="M20" s="69"/>
      <c r="N20" s="48"/>
      <c r="O20" s="49"/>
      <c r="P20" s="50"/>
      <c r="Q20" s="73">
        <f t="shared" si="3"/>
        <v>0</v>
      </c>
      <c r="R20" s="72">
        <f t="shared" si="2"/>
        <v>0</v>
      </c>
      <c r="T20" s="93"/>
      <c r="U20" s="94"/>
      <c r="V20" s="93"/>
    </row>
    <row r="21" spans="1:22" ht="19.5" customHeight="1" x14ac:dyDescent="0.25">
      <c r="A21" s="41"/>
      <c r="B21" s="41"/>
      <c r="C21" s="42"/>
      <c r="D21" s="43"/>
      <c r="E21" s="44"/>
      <c r="F21" s="27"/>
      <c r="G21" s="45"/>
      <c r="H21" s="46"/>
      <c r="I21" s="45"/>
      <c r="J21" s="41"/>
      <c r="K21" s="47"/>
      <c r="L21" s="45"/>
      <c r="M21" s="69"/>
      <c r="N21" s="48"/>
      <c r="O21" s="49"/>
      <c r="P21" s="50"/>
      <c r="Q21" s="73">
        <f t="shared" si="3"/>
        <v>0</v>
      </c>
      <c r="R21" s="72">
        <f t="shared" si="2"/>
        <v>0</v>
      </c>
      <c r="T21" s="93"/>
      <c r="U21" s="94"/>
      <c r="V21" s="93"/>
    </row>
    <row r="22" spans="1:22" ht="19.5" customHeight="1" x14ac:dyDescent="0.25">
      <c r="A22" s="41"/>
      <c r="B22" s="41"/>
      <c r="C22" s="42"/>
      <c r="D22" s="43"/>
      <c r="E22" s="44"/>
      <c r="F22" s="27"/>
      <c r="G22" s="45"/>
      <c r="H22" s="46"/>
      <c r="I22" s="45"/>
      <c r="J22" s="41"/>
      <c r="K22" s="47"/>
      <c r="L22" s="45"/>
      <c r="M22" s="69"/>
      <c r="N22" s="48"/>
      <c r="O22" s="49"/>
      <c r="P22" s="50"/>
      <c r="Q22" s="73">
        <f t="shared" si="3"/>
        <v>0</v>
      </c>
      <c r="R22" s="72">
        <f t="shared" si="2"/>
        <v>0</v>
      </c>
      <c r="T22" s="93"/>
      <c r="U22" s="94"/>
      <c r="V22" s="93"/>
    </row>
    <row r="23" spans="1:22" ht="19.5" customHeight="1" x14ac:dyDescent="0.25">
      <c r="A23" s="41"/>
      <c r="B23" s="41"/>
      <c r="C23" s="42"/>
      <c r="D23" s="43"/>
      <c r="E23" s="44"/>
      <c r="F23" s="27"/>
      <c r="G23" s="45"/>
      <c r="H23" s="46"/>
      <c r="I23" s="45"/>
      <c r="J23" s="41"/>
      <c r="K23" s="47"/>
      <c r="L23" s="45"/>
      <c r="M23" s="69"/>
      <c r="N23" s="48"/>
      <c r="O23" s="49"/>
      <c r="P23" s="50"/>
      <c r="Q23" s="73">
        <f t="shared" si="3"/>
        <v>0</v>
      </c>
      <c r="R23" s="72">
        <f t="shared" si="2"/>
        <v>0</v>
      </c>
      <c r="T23" s="93"/>
      <c r="U23" s="94"/>
      <c r="V23" s="93"/>
    </row>
    <row r="24" spans="1:22" ht="19.5" customHeight="1" x14ac:dyDescent="0.25">
      <c r="A24" s="41"/>
      <c r="B24" s="41"/>
      <c r="C24" s="42"/>
      <c r="D24" s="43"/>
      <c r="E24" s="44"/>
      <c r="F24" s="27"/>
      <c r="G24" s="45"/>
      <c r="H24" s="46"/>
      <c r="I24" s="45"/>
      <c r="J24" s="41"/>
      <c r="K24" s="47"/>
      <c r="L24" s="45"/>
      <c r="M24" s="69"/>
      <c r="N24" s="48"/>
      <c r="O24" s="49"/>
      <c r="P24" s="50"/>
      <c r="Q24" s="73">
        <f t="shared" si="3"/>
        <v>0</v>
      </c>
      <c r="R24" s="72">
        <f t="shared" si="2"/>
        <v>0</v>
      </c>
      <c r="T24" s="93"/>
      <c r="U24" s="94"/>
      <c r="V24" s="93"/>
    </row>
    <row r="25" spans="1:22" ht="19.5" customHeight="1" x14ac:dyDescent="0.25">
      <c r="A25" s="41"/>
      <c r="B25" s="41"/>
      <c r="C25" s="42"/>
      <c r="D25" s="43"/>
      <c r="E25" s="44"/>
      <c r="F25" s="27"/>
      <c r="G25" s="45"/>
      <c r="H25" s="46"/>
      <c r="I25" s="45"/>
      <c r="J25" s="41"/>
      <c r="K25" s="47"/>
      <c r="L25" s="45"/>
      <c r="M25" s="69"/>
      <c r="N25" s="48"/>
      <c r="O25" s="49"/>
      <c r="P25" s="50"/>
      <c r="Q25" s="73">
        <f t="shared" si="3"/>
        <v>0</v>
      </c>
      <c r="R25" s="72">
        <f t="shared" si="2"/>
        <v>0</v>
      </c>
      <c r="T25" s="93"/>
      <c r="U25" s="94"/>
      <c r="V25" s="93"/>
    </row>
    <row r="26" spans="1:22" ht="19.5" customHeight="1" x14ac:dyDescent="0.25">
      <c r="A26" s="41"/>
      <c r="B26" s="41"/>
      <c r="C26" s="42"/>
      <c r="D26" s="43"/>
      <c r="E26" s="44"/>
      <c r="F26" s="27"/>
      <c r="G26" s="45"/>
      <c r="H26" s="46"/>
      <c r="I26" s="45"/>
      <c r="J26" s="41"/>
      <c r="K26" s="47"/>
      <c r="L26" s="45"/>
      <c r="M26" s="69"/>
      <c r="N26" s="48"/>
      <c r="O26" s="49"/>
      <c r="P26" s="50"/>
      <c r="Q26" s="73">
        <f t="shared" si="3"/>
        <v>0</v>
      </c>
      <c r="R26" s="72">
        <f t="shared" si="2"/>
        <v>0</v>
      </c>
      <c r="T26" s="93"/>
      <c r="U26" s="94"/>
      <c r="V26" s="93"/>
    </row>
    <row r="27" spans="1:22" ht="19.5" customHeight="1" x14ac:dyDescent="0.25">
      <c r="A27" s="41"/>
      <c r="B27" s="41"/>
      <c r="C27" s="42"/>
      <c r="D27" s="43"/>
      <c r="E27" s="44"/>
      <c r="F27" s="27"/>
      <c r="G27" s="45"/>
      <c r="H27" s="46"/>
      <c r="I27" s="45"/>
      <c r="J27" s="41"/>
      <c r="K27" s="47"/>
      <c r="L27" s="45"/>
      <c r="M27" s="69"/>
      <c r="N27" s="48"/>
      <c r="O27" s="49"/>
      <c r="P27" s="50"/>
      <c r="Q27" s="73">
        <f t="shared" si="3"/>
        <v>0</v>
      </c>
      <c r="R27" s="72">
        <f t="shared" si="2"/>
        <v>0</v>
      </c>
      <c r="T27" s="93"/>
      <c r="U27" s="94"/>
      <c r="V27" s="93"/>
    </row>
    <row r="28" spans="1:22" ht="19.5" customHeight="1" x14ac:dyDescent="0.25">
      <c r="A28" s="41"/>
      <c r="B28" s="41"/>
      <c r="C28" s="42"/>
      <c r="D28" s="43"/>
      <c r="E28" s="44"/>
      <c r="F28" s="27"/>
      <c r="G28" s="45"/>
      <c r="H28" s="46"/>
      <c r="I28" s="45"/>
      <c r="J28" s="41"/>
      <c r="K28" s="47"/>
      <c r="L28" s="45"/>
      <c r="M28" s="69"/>
      <c r="N28" s="48"/>
      <c r="O28" s="49"/>
      <c r="P28" s="50"/>
      <c r="Q28" s="73">
        <f t="shared" si="3"/>
        <v>0</v>
      </c>
      <c r="R28" s="72">
        <f t="shared" si="2"/>
        <v>0</v>
      </c>
      <c r="T28" s="93"/>
      <c r="U28" s="94"/>
      <c r="V28" s="93"/>
    </row>
    <row r="29" spans="1:22" ht="19.5" customHeight="1" x14ac:dyDescent="0.25">
      <c r="A29" s="41"/>
      <c r="B29" s="41"/>
      <c r="C29" s="42"/>
      <c r="D29" s="43"/>
      <c r="E29" s="44"/>
      <c r="F29" s="27"/>
      <c r="G29" s="45"/>
      <c r="H29" s="46"/>
      <c r="I29" s="45"/>
      <c r="J29" s="41"/>
      <c r="K29" s="47"/>
      <c r="L29" s="45"/>
      <c r="M29" s="69"/>
      <c r="N29" s="48"/>
      <c r="O29" s="49"/>
      <c r="P29" s="50"/>
      <c r="Q29" s="73">
        <f t="shared" si="3"/>
        <v>0</v>
      </c>
      <c r="R29" s="72">
        <f t="shared" si="2"/>
        <v>0</v>
      </c>
      <c r="T29" s="93"/>
      <c r="U29" s="94"/>
      <c r="V29" s="93"/>
    </row>
    <row r="30" spans="1:22" ht="19.5" customHeight="1" x14ac:dyDescent="0.25">
      <c r="A30" s="41"/>
      <c r="B30" s="41"/>
      <c r="C30" s="42"/>
      <c r="D30" s="43"/>
      <c r="E30" s="44"/>
      <c r="F30" s="27"/>
      <c r="G30" s="45"/>
      <c r="H30" s="46"/>
      <c r="I30" s="45"/>
      <c r="J30" s="41"/>
      <c r="K30" s="47"/>
      <c r="L30" s="45"/>
      <c r="M30" s="69"/>
      <c r="N30" s="48"/>
      <c r="O30" s="49"/>
      <c r="P30" s="50"/>
      <c r="Q30" s="73">
        <f t="shared" si="3"/>
        <v>0</v>
      </c>
      <c r="R30" s="72">
        <f t="shared" si="2"/>
        <v>0</v>
      </c>
      <c r="T30" s="93"/>
      <c r="U30" s="94"/>
      <c r="V30" s="93"/>
    </row>
    <row r="31" spans="1:22" ht="19.5" customHeight="1" x14ac:dyDescent="0.25">
      <c r="A31" s="41"/>
      <c r="B31" s="41"/>
      <c r="C31" s="42"/>
      <c r="D31" s="43"/>
      <c r="E31" s="44"/>
      <c r="F31" s="27"/>
      <c r="G31" s="45"/>
      <c r="H31" s="46"/>
      <c r="I31" s="45"/>
      <c r="J31" s="41"/>
      <c r="K31" s="47"/>
      <c r="L31" s="45"/>
      <c r="M31" s="69"/>
      <c r="N31" s="48"/>
      <c r="O31" s="49"/>
      <c r="P31" s="50"/>
      <c r="Q31" s="73">
        <f t="shared" si="3"/>
        <v>0</v>
      </c>
      <c r="R31" s="72">
        <f t="shared" si="2"/>
        <v>0</v>
      </c>
      <c r="T31" s="93"/>
      <c r="U31" s="94"/>
      <c r="V31" s="93"/>
    </row>
    <row r="32" spans="1:22" ht="19.5" customHeight="1" x14ac:dyDescent="0.25">
      <c r="A32" s="41"/>
      <c r="B32" s="41"/>
      <c r="C32" s="42"/>
      <c r="D32" s="43"/>
      <c r="E32" s="44"/>
      <c r="F32" s="27"/>
      <c r="G32" s="45"/>
      <c r="H32" s="46"/>
      <c r="I32" s="45"/>
      <c r="J32" s="41"/>
      <c r="K32" s="47"/>
      <c r="L32" s="45"/>
      <c r="M32" s="69"/>
      <c r="N32" s="48"/>
      <c r="O32" s="49"/>
      <c r="P32" s="50"/>
      <c r="Q32" s="73">
        <f t="shared" si="3"/>
        <v>0</v>
      </c>
      <c r="R32" s="72">
        <f t="shared" si="2"/>
        <v>0</v>
      </c>
      <c r="T32" s="93"/>
      <c r="U32" s="94"/>
      <c r="V32" s="93"/>
    </row>
    <row r="33" spans="1:22" ht="19.5" customHeight="1" x14ac:dyDescent="0.25">
      <c r="A33" s="41"/>
      <c r="B33" s="41"/>
      <c r="C33" s="42"/>
      <c r="D33" s="43"/>
      <c r="E33" s="44"/>
      <c r="F33" s="27"/>
      <c r="G33" s="45"/>
      <c r="H33" s="46"/>
      <c r="I33" s="45"/>
      <c r="J33" s="41"/>
      <c r="K33" s="47"/>
      <c r="L33" s="45"/>
      <c r="M33" s="69"/>
      <c r="N33" s="48"/>
      <c r="O33" s="49"/>
      <c r="P33" s="50"/>
      <c r="Q33" s="73">
        <f t="shared" si="3"/>
        <v>0</v>
      </c>
      <c r="R33" s="72">
        <f t="shared" si="2"/>
        <v>0</v>
      </c>
      <c r="T33" s="93"/>
      <c r="U33" s="94"/>
      <c r="V33" s="93"/>
    </row>
    <row r="34" spans="1:22" ht="19.5" customHeight="1" x14ac:dyDescent="0.25">
      <c r="A34" s="41"/>
      <c r="B34" s="41"/>
      <c r="C34" s="42"/>
      <c r="D34" s="43"/>
      <c r="E34" s="44"/>
      <c r="F34" s="27"/>
      <c r="G34" s="45"/>
      <c r="H34" s="46"/>
      <c r="I34" s="45"/>
      <c r="J34" s="41"/>
      <c r="K34" s="47"/>
      <c r="L34" s="45"/>
      <c r="M34" s="69"/>
      <c r="N34" s="48"/>
      <c r="O34" s="49"/>
      <c r="P34" s="50"/>
      <c r="Q34" s="73">
        <f t="shared" si="3"/>
        <v>0</v>
      </c>
      <c r="R34" s="72">
        <f t="shared" si="2"/>
        <v>0</v>
      </c>
      <c r="T34" s="93"/>
      <c r="U34" s="94"/>
      <c r="V34" s="93"/>
    </row>
    <row r="35" spans="1:22" ht="19.5" customHeight="1" x14ac:dyDescent="0.25">
      <c r="A35" s="41"/>
      <c r="B35" s="41"/>
      <c r="C35" s="42"/>
      <c r="D35" s="43"/>
      <c r="E35" s="44"/>
      <c r="F35" s="27"/>
      <c r="G35" s="45"/>
      <c r="H35" s="46"/>
      <c r="I35" s="45"/>
      <c r="J35" s="41"/>
      <c r="K35" s="47"/>
      <c r="L35" s="45"/>
      <c r="M35" s="69"/>
      <c r="N35" s="48"/>
      <c r="O35" s="49"/>
      <c r="P35" s="50"/>
      <c r="Q35" s="73">
        <f t="shared" si="3"/>
        <v>0</v>
      </c>
      <c r="R35" s="72">
        <f t="shared" si="2"/>
        <v>0</v>
      </c>
      <c r="T35" s="93"/>
      <c r="U35" s="94"/>
      <c r="V35" s="93"/>
    </row>
    <row r="36" spans="1:22" ht="19.5" customHeight="1" x14ac:dyDescent="0.25">
      <c r="A36" s="41"/>
      <c r="B36" s="41"/>
      <c r="C36" s="42"/>
      <c r="D36" s="43"/>
      <c r="E36" s="44"/>
      <c r="F36" s="27"/>
      <c r="G36" s="45"/>
      <c r="H36" s="46"/>
      <c r="I36" s="45"/>
      <c r="J36" s="41"/>
      <c r="K36" s="47"/>
      <c r="L36" s="45"/>
      <c r="M36" s="69"/>
      <c r="N36" s="48"/>
      <c r="O36" s="49"/>
      <c r="P36" s="50"/>
      <c r="Q36" s="73">
        <f t="shared" si="3"/>
        <v>0</v>
      </c>
      <c r="R36" s="72">
        <f t="shared" si="2"/>
        <v>0</v>
      </c>
      <c r="T36" s="93"/>
      <c r="U36" s="94"/>
      <c r="V36" s="93"/>
    </row>
    <row r="37" spans="1:22" ht="19.5" customHeight="1" x14ac:dyDescent="0.25">
      <c r="A37" s="41"/>
      <c r="B37" s="41"/>
      <c r="C37" s="42"/>
      <c r="D37" s="43"/>
      <c r="E37" s="44"/>
      <c r="F37" s="27"/>
      <c r="G37" s="45"/>
      <c r="H37" s="46"/>
      <c r="I37" s="45"/>
      <c r="J37" s="41"/>
      <c r="K37" s="47"/>
      <c r="L37" s="45"/>
      <c r="M37" s="69"/>
      <c r="N37" s="48"/>
      <c r="O37" s="49"/>
      <c r="P37" s="50"/>
      <c r="Q37" s="73">
        <f t="shared" si="3"/>
        <v>0</v>
      </c>
      <c r="R37" s="72">
        <f t="shared" si="2"/>
        <v>0</v>
      </c>
      <c r="T37" s="93"/>
      <c r="U37" s="94"/>
      <c r="V37" s="93"/>
    </row>
    <row r="38" spans="1:22" ht="19.5" customHeight="1" x14ac:dyDescent="0.25">
      <c r="A38" s="41"/>
      <c r="B38" s="41"/>
      <c r="C38" s="42"/>
      <c r="D38" s="43"/>
      <c r="E38" s="44"/>
      <c r="F38" s="27"/>
      <c r="G38" s="45"/>
      <c r="H38" s="46"/>
      <c r="I38" s="45"/>
      <c r="J38" s="41"/>
      <c r="K38" s="47"/>
      <c r="L38" s="45"/>
      <c r="M38" s="69"/>
      <c r="N38" s="48"/>
      <c r="O38" s="49"/>
      <c r="P38" s="50"/>
      <c r="Q38" s="73">
        <f t="shared" si="3"/>
        <v>0</v>
      </c>
      <c r="R38" s="72">
        <f t="shared" si="2"/>
        <v>0</v>
      </c>
      <c r="T38" s="93"/>
      <c r="U38" s="94"/>
      <c r="V38" s="93"/>
    </row>
    <row r="39" spans="1:22" ht="19.5" customHeight="1" x14ac:dyDescent="0.25">
      <c r="A39" s="41"/>
      <c r="B39" s="41"/>
      <c r="C39" s="42"/>
      <c r="D39" s="43"/>
      <c r="E39" s="44"/>
      <c r="F39" s="27"/>
      <c r="G39" s="45"/>
      <c r="H39" s="46"/>
      <c r="I39" s="45"/>
      <c r="J39" s="41"/>
      <c r="K39" s="47"/>
      <c r="L39" s="45"/>
      <c r="M39" s="69"/>
      <c r="N39" s="48"/>
      <c r="O39" s="49"/>
      <c r="P39" s="50"/>
      <c r="Q39" s="73">
        <f t="shared" si="3"/>
        <v>0</v>
      </c>
      <c r="R39" s="72">
        <f t="shared" si="2"/>
        <v>0</v>
      </c>
      <c r="T39" s="93"/>
      <c r="U39" s="94"/>
      <c r="V39" s="93"/>
    </row>
    <row r="40" spans="1:22" ht="19.5" customHeight="1" x14ac:dyDescent="0.25">
      <c r="A40" s="41"/>
      <c r="B40" s="41"/>
      <c r="C40" s="42"/>
      <c r="D40" s="43"/>
      <c r="E40" s="44"/>
      <c r="F40" s="27"/>
      <c r="G40" s="45"/>
      <c r="H40" s="46"/>
      <c r="I40" s="45"/>
      <c r="J40" s="41"/>
      <c r="K40" s="47"/>
      <c r="L40" s="45"/>
      <c r="M40" s="69"/>
      <c r="N40" s="48"/>
      <c r="O40" s="49"/>
      <c r="P40" s="50"/>
      <c r="Q40" s="73">
        <f t="shared" si="3"/>
        <v>0</v>
      </c>
      <c r="R40" s="72">
        <f t="shared" si="2"/>
        <v>0</v>
      </c>
      <c r="T40" s="93"/>
      <c r="U40" s="94"/>
      <c r="V40" s="93"/>
    </row>
    <row r="41" spans="1:22" ht="19.5" customHeight="1" x14ac:dyDescent="0.25">
      <c r="A41" s="41"/>
      <c r="B41" s="41"/>
      <c r="C41" s="42"/>
      <c r="D41" s="43"/>
      <c r="E41" s="44"/>
      <c r="F41" s="27"/>
      <c r="G41" s="45"/>
      <c r="H41" s="46"/>
      <c r="I41" s="45"/>
      <c r="J41" s="41"/>
      <c r="K41" s="47"/>
      <c r="L41" s="45"/>
      <c r="M41" s="69"/>
      <c r="N41" s="48"/>
      <c r="O41" s="49"/>
      <c r="P41" s="50"/>
      <c r="Q41" s="73">
        <f t="shared" si="3"/>
        <v>0</v>
      </c>
      <c r="R41" s="72">
        <f t="shared" si="2"/>
        <v>0</v>
      </c>
      <c r="T41" s="93"/>
      <c r="U41" s="94"/>
      <c r="V41" s="93"/>
    </row>
    <row r="42" spans="1:22" ht="19.5" customHeight="1" x14ac:dyDescent="0.25">
      <c r="A42" s="41"/>
      <c r="B42" s="41"/>
      <c r="C42" s="42"/>
      <c r="D42" s="43"/>
      <c r="E42" s="44"/>
      <c r="F42" s="27"/>
      <c r="G42" s="45"/>
      <c r="H42" s="46"/>
      <c r="I42" s="45"/>
      <c r="J42" s="41"/>
      <c r="K42" s="47"/>
      <c r="L42" s="45"/>
      <c r="M42" s="69"/>
      <c r="N42" s="48"/>
      <c r="O42" s="49"/>
      <c r="P42" s="50"/>
      <c r="Q42" s="73">
        <f t="shared" si="3"/>
        <v>0</v>
      </c>
      <c r="R42" s="72">
        <f t="shared" si="2"/>
        <v>0</v>
      </c>
      <c r="T42" s="93"/>
      <c r="U42" s="94"/>
      <c r="V42" s="93"/>
    </row>
    <row r="43" spans="1:22" ht="19.5" customHeight="1" x14ac:dyDescent="0.25">
      <c r="A43" s="41"/>
      <c r="B43" s="41"/>
      <c r="C43" s="42"/>
      <c r="D43" s="43"/>
      <c r="E43" s="44"/>
      <c r="F43" s="27"/>
      <c r="G43" s="45"/>
      <c r="H43" s="46"/>
      <c r="I43" s="45"/>
      <c r="J43" s="41"/>
      <c r="K43" s="47"/>
      <c r="L43" s="45"/>
      <c r="M43" s="69"/>
      <c r="N43" s="48"/>
      <c r="O43" s="49"/>
      <c r="P43" s="50"/>
      <c r="Q43" s="73">
        <f t="shared" si="3"/>
        <v>0</v>
      </c>
      <c r="R43" s="72">
        <f t="shared" si="2"/>
        <v>0</v>
      </c>
      <c r="T43" s="93"/>
      <c r="U43" s="94"/>
      <c r="V43" s="93"/>
    </row>
    <row r="44" spans="1:22" ht="19.5" customHeight="1" x14ac:dyDescent="0.25">
      <c r="A44" s="41"/>
      <c r="B44" s="41"/>
      <c r="C44" s="42"/>
      <c r="D44" s="43"/>
      <c r="E44" s="44"/>
      <c r="F44" s="27"/>
      <c r="G44" s="45"/>
      <c r="H44" s="46"/>
      <c r="I44" s="45"/>
      <c r="J44" s="41"/>
      <c r="K44" s="47"/>
      <c r="L44" s="45"/>
      <c r="M44" s="69"/>
      <c r="N44" s="48"/>
      <c r="O44" s="49"/>
      <c r="P44" s="50"/>
      <c r="Q44" s="73">
        <f t="shared" si="3"/>
        <v>0</v>
      </c>
      <c r="R44" s="72">
        <f t="shared" si="2"/>
        <v>0</v>
      </c>
      <c r="T44" s="93"/>
      <c r="U44" s="94"/>
      <c r="V44" s="93"/>
    </row>
    <row r="45" spans="1:22" ht="19.5" customHeight="1" x14ac:dyDescent="0.25">
      <c r="A45" s="41"/>
      <c r="B45" s="41"/>
      <c r="C45" s="42"/>
      <c r="D45" s="43"/>
      <c r="E45" s="44"/>
      <c r="F45" s="27"/>
      <c r="G45" s="45"/>
      <c r="H45" s="46"/>
      <c r="I45" s="45"/>
      <c r="J45" s="41"/>
      <c r="K45" s="47"/>
      <c r="L45" s="45"/>
      <c r="M45" s="69"/>
      <c r="N45" s="48"/>
      <c r="O45" s="49"/>
      <c r="P45" s="50"/>
      <c r="Q45" s="73">
        <f t="shared" si="3"/>
        <v>0</v>
      </c>
      <c r="R45" s="72">
        <f t="shared" si="2"/>
        <v>0</v>
      </c>
      <c r="T45" s="93"/>
      <c r="U45" s="94"/>
      <c r="V45" s="93"/>
    </row>
    <row r="46" spans="1:22" ht="19.5" customHeight="1" x14ac:dyDescent="0.25">
      <c r="A46" s="41"/>
      <c r="B46" s="41"/>
      <c r="C46" s="42"/>
      <c r="D46" s="43"/>
      <c r="E46" s="44"/>
      <c r="F46" s="27"/>
      <c r="G46" s="45"/>
      <c r="H46" s="46"/>
      <c r="I46" s="45"/>
      <c r="J46" s="41"/>
      <c r="K46" s="47"/>
      <c r="L46" s="45"/>
      <c r="M46" s="69"/>
      <c r="N46" s="48"/>
      <c r="O46" s="49"/>
      <c r="P46" s="50"/>
      <c r="Q46" s="73">
        <f t="shared" si="3"/>
        <v>0</v>
      </c>
      <c r="R46" s="72">
        <f t="shared" si="2"/>
        <v>0</v>
      </c>
      <c r="T46" s="93"/>
      <c r="U46" s="94"/>
      <c r="V46" s="93"/>
    </row>
    <row r="47" spans="1:22" ht="19.5" customHeight="1" x14ac:dyDescent="0.25">
      <c r="A47" s="41"/>
      <c r="B47" s="41"/>
      <c r="C47" s="42"/>
      <c r="D47" s="43"/>
      <c r="E47" s="44"/>
      <c r="F47" s="27"/>
      <c r="G47" s="45"/>
      <c r="H47" s="46"/>
      <c r="I47" s="45"/>
      <c r="J47" s="41"/>
      <c r="K47" s="47"/>
      <c r="L47" s="45"/>
      <c r="M47" s="69"/>
      <c r="N47" s="48"/>
      <c r="O47" s="49"/>
      <c r="P47" s="50"/>
      <c r="Q47" s="73">
        <f t="shared" si="3"/>
        <v>0</v>
      </c>
      <c r="R47" s="72">
        <f t="shared" si="2"/>
        <v>0</v>
      </c>
      <c r="T47" s="93"/>
      <c r="U47" s="94"/>
      <c r="V47" s="93"/>
    </row>
    <row r="48" spans="1:22" ht="19.5" customHeight="1" x14ac:dyDescent="0.25">
      <c r="A48" s="41"/>
      <c r="B48" s="41"/>
      <c r="C48" s="42"/>
      <c r="D48" s="43"/>
      <c r="E48" s="44"/>
      <c r="F48" s="27"/>
      <c r="G48" s="45"/>
      <c r="H48" s="46"/>
      <c r="I48" s="45"/>
      <c r="J48" s="41"/>
      <c r="K48" s="47"/>
      <c r="L48" s="45"/>
      <c r="M48" s="69"/>
      <c r="N48" s="48"/>
      <c r="O48" s="49"/>
      <c r="P48" s="50"/>
      <c r="Q48" s="73">
        <f t="shared" si="3"/>
        <v>0</v>
      </c>
      <c r="R48" s="72">
        <f t="shared" si="2"/>
        <v>0</v>
      </c>
      <c r="T48" s="93"/>
      <c r="U48" s="94"/>
      <c r="V48" s="93"/>
    </row>
    <row r="49" spans="1:22" ht="19.5" customHeight="1" x14ac:dyDescent="0.25">
      <c r="A49" s="41"/>
      <c r="B49" s="41"/>
      <c r="C49" s="42"/>
      <c r="D49" s="43"/>
      <c r="E49" s="44"/>
      <c r="F49" s="27"/>
      <c r="G49" s="45"/>
      <c r="H49" s="46"/>
      <c r="I49" s="45"/>
      <c r="J49" s="41"/>
      <c r="K49" s="47"/>
      <c r="L49" s="45"/>
      <c r="M49" s="69"/>
      <c r="N49" s="48"/>
      <c r="O49" s="49"/>
      <c r="P49" s="50"/>
      <c r="Q49" s="73">
        <f t="shared" si="3"/>
        <v>0</v>
      </c>
      <c r="R49" s="72">
        <f t="shared" si="2"/>
        <v>0</v>
      </c>
      <c r="T49" s="93"/>
      <c r="U49" s="94"/>
      <c r="V49" s="93"/>
    </row>
    <row r="50" spans="1:22" ht="19.5" customHeight="1" x14ac:dyDescent="0.25">
      <c r="A50" s="41"/>
      <c r="B50" s="41"/>
      <c r="C50" s="42"/>
      <c r="D50" s="43"/>
      <c r="E50" s="44"/>
      <c r="F50" s="27"/>
      <c r="G50" s="45"/>
      <c r="H50" s="46"/>
      <c r="I50" s="45"/>
      <c r="J50" s="41"/>
      <c r="K50" s="47"/>
      <c r="L50" s="45"/>
      <c r="M50" s="69"/>
      <c r="N50" s="48"/>
      <c r="O50" s="49"/>
      <c r="P50" s="50"/>
      <c r="Q50" s="73">
        <f t="shared" si="3"/>
        <v>0</v>
      </c>
      <c r="R50" s="72">
        <f t="shared" si="2"/>
        <v>0</v>
      </c>
      <c r="T50" s="93"/>
      <c r="U50" s="94"/>
      <c r="V50" s="93"/>
    </row>
    <row r="51" spans="1:22" ht="19.5" customHeight="1" x14ac:dyDescent="0.25">
      <c r="A51" s="41"/>
      <c r="B51" s="41"/>
      <c r="C51" s="42"/>
      <c r="D51" s="43"/>
      <c r="E51" s="44"/>
      <c r="F51" s="27"/>
      <c r="G51" s="45"/>
      <c r="H51" s="46"/>
      <c r="I51" s="45"/>
      <c r="J51" s="41"/>
      <c r="K51" s="47"/>
      <c r="L51" s="45"/>
      <c r="M51" s="69"/>
      <c r="N51" s="48"/>
      <c r="O51" s="49"/>
      <c r="P51" s="50"/>
      <c r="Q51" s="73">
        <f t="shared" si="3"/>
        <v>0</v>
      </c>
      <c r="R51" s="72">
        <f t="shared" si="2"/>
        <v>0</v>
      </c>
      <c r="T51" s="93"/>
      <c r="U51" s="94"/>
      <c r="V51" s="93"/>
    </row>
    <row r="52" spans="1:22" ht="19.5" customHeight="1" x14ac:dyDescent="0.25">
      <c r="A52" s="41"/>
      <c r="B52" s="41"/>
      <c r="C52" s="42"/>
      <c r="D52" s="43"/>
      <c r="E52" s="44"/>
      <c r="F52" s="27"/>
      <c r="G52" s="45"/>
      <c r="H52" s="46"/>
      <c r="I52" s="45"/>
      <c r="J52" s="41"/>
      <c r="K52" s="47"/>
      <c r="L52" s="45"/>
      <c r="M52" s="69"/>
      <c r="N52" s="48"/>
      <c r="O52" s="49"/>
      <c r="P52" s="50"/>
      <c r="Q52" s="73">
        <f t="shared" si="3"/>
        <v>0</v>
      </c>
      <c r="R52" s="72">
        <f t="shared" si="2"/>
        <v>0</v>
      </c>
      <c r="T52" s="93"/>
      <c r="U52" s="94"/>
      <c r="V52" s="93"/>
    </row>
    <row r="53" spans="1:22" ht="19.5" customHeight="1" x14ac:dyDescent="0.25">
      <c r="A53" s="41"/>
      <c r="B53" s="41"/>
      <c r="C53" s="42"/>
      <c r="D53" s="43"/>
      <c r="E53" s="44"/>
      <c r="F53" s="27"/>
      <c r="G53" s="45"/>
      <c r="H53" s="46"/>
      <c r="I53" s="45"/>
      <c r="J53" s="41"/>
      <c r="K53" s="47"/>
      <c r="L53" s="45"/>
      <c r="M53" s="69"/>
      <c r="N53" s="48"/>
      <c r="O53" s="49"/>
      <c r="P53" s="50"/>
      <c r="Q53" s="73">
        <f t="shared" si="3"/>
        <v>0</v>
      </c>
      <c r="R53" s="72">
        <f t="shared" si="2"/>
        <v>0</v>
      </c>
      <c r="T53" s="93"/>
      <c r="U53" s="94"/>
      <c r="V53" s="93"/>
    </row>
    <row r="54" spans="1:22" ht="19.5" customHeight="1" x14ac:dyDescent="0.25">
      <c r="A54" s="41"/>
      <c r="B54" s="41"/>
      <c r="C54" s="42"/>
      <c r="D54" s="43"/>
      <c r="E54" s="44"/>
      <c r="F54" s="27"/>
      <c r="G54" s="45"/>
      <c r="H54" s="46"/>
      <c r="I54" s="45"/>
      <c r="J54" s="41"/>
      <c r="K54" s="47"/>
      <c r="L54" s="45"/>
      <c r="M54" s="69"/>
      <c r="N54" s="48"/>
      <c r="O54" s="49"/>
      <c r="P54" s="50"/>
      <c r="Q54" s="73">
        <f t="shared" si="3"/>
        <v>0</v>
      </c>
      <c r="R54" s="72">
        <f t="shared" si="2"/>
        <v>0</v>
      </c>
      <c r="T54" s="93"/>
      <c r="U54" s="94"/>
      <c r="V54" s="93"/>
    </row>
    <row r="55" spans="1:22" ht="19.5" customHeight="1" x14ac:dyDescent="0.25">
      <c r="A55" s="41"/>
      <c r="B55" s="41"/>
      <c r="C55" s="42"/>
      <c r="D55" s="43"/>
      <c r="E55" s="44"/>
      <c r="F55" s="27"/>
      <c r="G55" s="45"/>
      <c r="H55" s="46"/>
      <c r="I55" s="45"/>
      <c r="J55" s="41"/>
      <c r="K55" s="47"/>
      <c r="L55" s="45"/>
      <c r="M55" s="69"/>
      <c r="N55" s="48"/>
      <c r="O55" s="49"/>
      <c r="P55" s="50"/>
      <c r="Q55" s="73">
        <f t="shared" si="3"/>
        <v>0</v>
      </c>
      <c r="R55" s="72">
        <f t="shared" si="2"/>
        <v>0</v>
      </c>
      <c r="T55" s="93"/>
      <c r="U55" s="94"/>
      <c r="V55" s="93"/>
    </row>
    <row r="56" spans="1:22" ht="19.5" customHeight="1" x14ac:dyDescent="0.25">
      <c r="A56" s="41"/>
      <c r="B56" s="41"/>
      <c r="C56" s="42"/>
      <c r="D56" s="43"/>
      <c r="E56" s="44"/>
      <c r="F56" s="27"/>
      <c r="G56" s="45"/>
      <c r="H56" s="46"/>
      <c r="I56" s="45"/>
      <c r="J56" s="41"/>
      <c r="K56" s="47"/>
      <c r="L56" s="45"/>
      <c r="M56" s="69"/>
      <c r="N56" s="48"/>
      <c r="O56" s="49"/>
      <c r="P56" s="50"/>
      <c r="Q56" s="73">
        <f t="shared" si="3"/>
        <v>0</v>
      </c>
      <c r="R56" s="72">
        <f t="shared" si="2"/>
        <v>0</v>
      </c>
      <c r="T56" s="93"/>
      <c r="U56" s="94"/>
      <c r="V56" s="93"/>
    </row>
    <row r="57" spans="1:22" ht="19.5" customHeight="1" x14ac:dyDescent="0.25">
      <c r="A57" s="41"/>
      <c r="B57" s="41"/>
      <c r="C57" s="42"/>
      <c r="D57" s="43"/>
      <c r="E57" s="44"/>
      <c r="F57" s="27"/>
      <c r="G57" s="45"/>
      <c r="H57" s="46"/>
      <c r="I57" s="45"/>
      <c r="J57" s="41"/>
      <c r="K57" s="47"/>
      <c r="L57" s="45"/>
      <c r="M57" s="69"/>
      <c r="N57" s="48"/>
      <c r="O57" s="49"/>
      <c r="P57" s="50"/>
      <c r="Q57" s="73">
        <f t="shared" si="3"/>
        <v>0</v>
      </c>
      <c r="R57" s="72">
        <f t="shared" si="2"/>
        <v>0</v>
      </c>
      <c r="T57" s="93"/>
      <c r="U57" s="94"/>
      <c r="V57" s="93"/>
    </row>
    <row r="58" spans="1:22" ht="19.5" customHeight="1" x14ac:dyDescent="0.25">
      <c r="A58" s="41"/>
      <c r="B58" s="41"/>
      <c r="C58" s="42"/>
      <c r="D58" s="43"/>
      <c r="E58" s="44"/>
      <c r="F58" s="27"/>
      <c r="G58" s="45"/>
      <c r="H58" s="46"/>
      <c r="I58" s="45"/>
      <c r="J58" s="41"/>
      <c r="K58" s="47"/>
      <c r="L58" s="45"/>
      <c r="M58" s="69"/>
      <c r="N58" s="48"/>
      <c r="O58" s="49"/>
      <c r="P58" s="50"/>
      <c r="Q58" s="73">
        <f t="shared" si="3"/>
        <v>0</v>
      </c>
      <c r="R58" s="72">
        <f t="shared" si="2"/>
        <v>0</v>
      </c>
      <c r="T58" s="93"/>
      <c r="U58" s="94"/>
      <c r="V58" s="93"/>
    </row>
    <row r="59" spans="1:22" ht="19.5" customHeight="1" x14ac:dyDescent="0.25">
      <c r="A59" s="41"/>
      <c r="B59" s="41"/>
      <c r="C59" s="42"/>
      <c r="D59" s="43"/>
      <c r="E59" s="44"/>
      <c r="F59" s="27"/>
      <c r="G59" s="45"/>
      <c r="H59" s="46"/>
      <c r="I59" s="45"/>
      <c r="J59" s="41"/>
      <c r="K59" s="47"/>
      <c r="L59" s="45"/>
      <c r="M59" s="69"/>
      <c r="N59" s="48"/>
      <c r="O59" s="49"/>
      <c r="P59" s="50"/>
      <c r="Q59" s="73">
        <f t="shared" si="3"/>
        <v>0</v>
      </c>
      <c r="R59" s="72">
        <f t="shared" si="2"/>
        <v>0</v>
      </c>
      <c r="T59" s="93"/>
      <c r="U59" s="94"/>
      <c r="V59" s="93"/>
    </row>
    <row r="60" spans="1:22" ht="19.5" customHeight="1" x14ac:dyDescent="0.25">
      <c r="A60" s="41"/>
      <c r="B60" s="41"/>
      <c r="C60" s="42"/>
      <c r="D60" s="43"/>
      <c r="E60" s="44"/>
      <c r="F60" s="27"/>
      <c r="G60" s="45"/>
      <c r="H60" s="46"/>
      <c r="I60" s="45"/>
      <c r="J60" s="41"/>
      <c r="K60" s="47"/>
      <c r="L60" s="45"/>
      <c r="M60" s="69"/>
      <c r="N60" s="48"/>
      <c r="O60" s="49"/>
      <c r="P60" s="50"/>
      <c r="Q60" s="73">
        <f t="shared" si="3"/>
        <v>0</v>
      </c>
      <c r="R60" s="72">
        <f t="shared" si="2"/>
        <v>0</v>
      </c>
      <c r="T60" s="93"/>
      <c r="U60" s="94"/>
      <c r="V60" s="93"/>
    </row>
    <row r="61" spans="1:22" ht="19.5" customHeight="1" x14ac:dyDescent="0.25">
      <c r="A61" s="41"/>
      <c r="B61" s="41"/>
      <c r="C61" s="42"/>
      <c r="D61" s="43"/>
      <c r="E61" s="44"/>
      <c r="F61" s="27"/>
      <c r="G61" s="45"/>
      <c r="H61" s="46"/>
      <c r="I61" s="45"/>
      <c r="J61" s="41"/>
      <c r="K61" s="47"/>
      <c r="L61" s="45"/>
      <c r="M61" s="69"/>
      <c r="N61" s="48"/>
      <c r="O61" s="49"/>
      <c r="P61" s="50"/>
      <c r="Q61" s="73">
        <f t="shared" si="3"/>
        <v>0</v>
      </c>
      <c r="R61" s="72">
        <f t="shared" si="2"/>
        <v>0</v>
      </c>
      <c r="T61" s="93"/>
      <c r="U61" s="94"/>
      <c r="V61" s="93"/>
    </row>
    <row r="62" spans="1:22" ht="19.5" customHeight="1" x14ac:dyDescent="0.25">
      <c r="A62" s="41"/>
      <c r="B62" s="41"/>
      <c r="C62" s="42"/>
      <c r="D62" s="43"/>
      <c r="E62" s="44"/>
      <c r="F62" s="27"/>
      <c r="G62" s="45"/>
      <c r="H62" s="46"/>
      <c r="I62" s="45"/>
      <c r="J62" s="41"/>
      <c r="K62" s="47"/>
      <c r="L62" s="45"/>
      <c r="M62" s="69"/>
      <c r="N62" s="48"/>
      <c r="O62" s="49"/>
      <c r="P62" s="50"/>
      <c r="Q62" s="73">
        <f t="shared" si="3"/>
        <v>0</v>
      </c>
      <c r="R62" s="72">
        <f t="shared" si="2"/>
        <v>0</v>
      </c>
      <c r="T62" s="93"/>
      <c r="U62" s="94"/>
      <c r="V62" s="93"/>
    </row>
    <row r="63" spans="1:22" ht="19.5" customHeight="1" x14ac:dyDescent="0.25">
      <c r="A63" s="41"/>
      <c r="B63" s="41"/>
      <c r="C63" s="42"/>
      <c r="D63" s="43"/>
      <c r="E63" s="44"/>
      <c r="F63" s="27"/>
      <c r="G63" s="45"/>
      <c r="H63" s="46"/>
      <c r="I63" s="45"/>
      <c r="J63" s="41"/>
      <c r="K63" s="47"/>
      <c r="L63" s="45"/>
      <c r="M63" s="69"/>
      <c r="N63" s="48"/>
      <c r="O63" s="49"/>
      <c r="P63" s="50"/>
      <c r="Q63" s="73">
        <f t="shared" si="3"/>
        <v>0</v>
      </c>
      <c r="R63" s="72">
        <f t="shared" si="2"/>
        <v>0</v>
      </c>
      <c r="T63" s="93"/>
      <c r="U63" s="94"/>
      <c r="V63" s="93"/>
    </row>
    <row r="64" spans="1:22" ht="19.5" customHeight="1" x14ac:dyDescent="0.25">
      <c r="A64" s="41"/>
      <c r="B64" s="41"/>
      <c r="C64" s="42"/>
      <c r="D64" s="43"/>
      <c r="E64" s="44"/>
      <c r="F64" s="27"/>
      <c r="G64" s="45"/>
      <c r="H64" s="46"/>
      <c r="I64" s="45"/>
      <c r="J64" s="41"/>
      <c r="K64" s="47"/>
      <c r="L64" s="45"/>
      <c r="M64" s="69"/>
      <c r="N64" s="48"/>
      <c r="O64" s="49"/>
      <c r="P64" s="50"/>
      <c r="Q64" s="73">
        <f t="shared" si="3"/>
        <v>0</v>
      </c>
      <c r="R64" s="72">
        <f t="shared" si="2"/>
        <v>0</v>
      </c>
      <c r="T64" s="93"/>
      <c r="U64" s="94"/>
      <c r="V64" s="93"/>
    </row>
    <row r="65" spans="1:22" ht="19.5" customHeight="1" x14ac:dyDescent="0.25">
      <c r="A65" s="41"/>
      <c r="B65" s="41"/>
      <c r="C65" s="42"/>
      <c r="D65" s="43"/>
      <c r="E65" s="44"/>
      <c r="F65" s="27"/>
      <c r="G65" s="45"/>
      <c r="H65" s="46"/>
      <c r="I65" s="45"/>
      <c r="J65" s="41"/>
      <c r="K65" s="47"/>
      <c r="L65" s="45"/>
      <c r="M65" s="69"/>
      <c r="N65" s="48"/>
      <c r="O65" s="49"/>
      <c r="P65" s="50"/>
      <c r="Q65" s="73">
        <f t="shared" si="3"/>
        <v>0</v>
      </c>
      <c r="R65" s="72"/>
      <c r="T65" s="93"/>
      <c r="U65" s="94"/>
      <c r="V65" s="93"/>
    </row>
    <row r="66" spans="1:22" ht="19.5" customHeight="1" x14ac:dyDescent="0.25">
      <c r="A66" s="41"/>
      <c r="B66" s="41"/>
      <c r="C66" s="42"/>
      <c r="D66" s="43"/>
      <c r="E66" s="44"/>
      <c r="F66" s="27"/>
      <c r="G66" s="45"/>
      <c r="H66" s="46"/>
      <c r="I66" s="45"/>
      <c r="J66" s="41"/>
      <c r="K66" s="47"/>
      <c r="L66" s="45"/>
      <c r="M66" s="69"/>
      <c r="N66" s="48"/>
      <c r="O66" s="49"/>
      <c r="P66" s="50"/>
      <c r="Q66" s="73">
        <f t="shared" si="3"/>
        <v>0</v>
      </c>
      <c r="R66" s="72"/>
      <c r="T66" s="93"/>
      <c r="U66" s="94"/>
      <c r="V66" s="93"/>
    </row>
    <row r="67" spans="1:22" ht="19.5" customHeight="1" x14ac:dyDescent="0.25">
      <c r="A67" s="41"/>
      <c r="B67" s="41"/>
      <c r="C67" s="42"/>
      <c r="D67" s="43"/>
      <c r="E67" s="44"/>
      <c r="F67" s="27"/>
      <c r="G67" s="45"/>
      <c r="H67" s="46"/>
      <c r="I67" s="45"/>
      <c r="J67" s="41"/>
      <c r="K67" s="47"/>
      <c r="L67" s="45"/>
      <c r="M67" s="69"/>
      <c r="N67" s="48"/>
      <c r="O67" s="49"/>
      <c r="P67" s="50"/>
      <c r="Q67" s="73">
        <f t="shared" si="3"/>
        <v>0</v>
      </c>
      <c r="R67" s="72"/>
      <c r="T67" s="93"/>
      <c r="U67" s="94"/>
      <c r="V67" s="93"/>
    </row>
    <row r="68" spans="1:22" ht="19.5" customHeight="1" x14ac:dyDescent="0.25">
      <c r="A68" s="41"/>
      <c r="B68" s="41"/>
      <c r="C68" s="42"/>
      <c r="D68" s="43"/>
      <c r="E68" s="44"/>
      <c r="F68" s="27"/>
      <c r="G68" s="45"/>
      <c r="H68" s="46"/>
      <c r="I68" s="45"/>
      <c r="J68" s="41"/>
      <c r="K68" s="47"/>
      <c r="L68" s="45"/>
      <c r="M68" s="69"/>
      <c r="N68" s="48"/>
      <c r="O68" s="49"/>
      <c r="P68" s="50"/>
      <c r="Q68" s="73">
        <f t="shared" si="3"/>
        <v>0</v>
      </c>
      <c r="R68" s="72"/>
      <c r="T68" s="93"/>
      <c r="U68" s="94"/>
      <c r="V68" s="93"/>
    </row>
    <row r="69" spans="1:22" ht="19.5" customHeight="1" x14ac:dyDescent="0.25">
      <c r="A69" s="41"/>
      <c r="B69" s="41"/>
      <c r="C69" s="42"/>
      <c r="D69" s="43"/>
      <c r="E69" s="44"/>
      <c r="F69" s="27"/>
      <c r="G69" s="45"/>
      <c r="H69" s="46"/>
      <c r="I69" s="45"/>
      <c r="J69" s="41"/>
      <c r="K69" s="47"/>
      <c r="L69" s="45"/>
      <c r="M69" s="69"/>
      <c r="N69" s="48"/>
      <c r="O69" s="49"/>
      <c r="P69" s="50"/>
      <c r="Q69" s="73">
        <f t="shared" si="3"/>
        <v>0</v>
      </c>
      <c r="R69" s="72"/>
      <c r="T69" s="93"/>
      <c r="U69" s="94"/>
      <c r="V69" s="93"/>
    </row>
    <row r="70" spans="1:22" ht="19.5" customHeight="1" x14ac:dyDescent="0.25">
      <c r="A70" s="41"/>
      <c r="B70" s="41"/>
      <c r="C70" s="42"/>
      <c r="D70" s="43"/>
      <c r="E70" s="44"/>
      <c r="F70" s="27"/>
      <c r="G70" s="45"/>
      <c r="H70" s="46"/>
      <c r="I70" s="45"/>
      <c r="J70" s="41"/>
      <c r="K70" s="47"/>
      <c r="L70" s="45"/>
      <c r="M70" s="69"/>
      <c r="N70" s="48"/>
      <c r="O70" s="49"/>
      <c r="P70" s="50"/>
      <c r="Q70" s="73">
        <f t="shared" si="3"/>
        <v>0</v>
      </c>
      <c r="R70" s="72"/>
      <c r="T70" s="93"/>
      <c r="U70" s="94"/>
      <c r="V70" s="93"/>
    </row>
    <row r="71" spans="1:22" ht="19.5" customHeight="1" x14ac:dyDescent="0.25">
      <c r="A71" s="41"/>
      <c r="B71" s="41"/>
      <c r="C71" s="42"/>
      <c r="D71" s="43"/>
      <c r="E71" s="44"/>
      <c r="F71" s="27"/>
      <c r="G71" s="45"/>
      <c r="H71" s="46"/>
      <c r="I71" s="45"/>
      <c r="J71" s="41"/>
      <c r="K71" s="47"/>
      <c r="L71" s="45"/>
      <c r="M71" s="69"/>
      <c r="N71" s="48"/>
      <c r="O71" s="49"/>
      <c r="P71" s="50"/>
      <c r="Q71" s="73">
        <f t="shared" si="3"/>
        <v>0</v>
      </c>
      <c r="R71" s="72"/>
      <c r="T71" s="93"/>
      <c r="U71" s="94"/>
      <c r="V71" s="93"/>
    </row>
    <row r="72" spans="1:22" ht="19.5" customHeight="1" x14ac:dyDescent="0.25">
      <c r="A72" s="41"/>
      <c r="B72" s="41"/>
      <c r="C72" s="42"/>
      <c r="D72" s="43"/>
      <c r="E72" s="44"/>
      <c r="F72" s="27"/>
      <c r="G72" s="45"/>
      <c r="H72" s="46"/>
      <c r="I72" s="45"/>
      <c r="J72" s="41"/>
      <c r="K72" s="47"/>
      <c r="L72" s="45"/>
      <c r="M72" s="69"/>
      <c r="N72" s="48"/>
      <c r="O72" s="49"/>
      <c r="P72" s="50"/>
      <c r="Q72" s="73">
        <f t="shared" si="3"/>
        <v>0</v>
      </c>
      <c r="R72" s="72"/>
      <c r="T72" s="93"/>
      <c r="U72" s="94"/>
      <c r="V72" s="93"/>
    </row>
    <row r="73" spans="1:22" ht="19.5" customHeight="1" x14ac:dyDescent="0.25">
      <c r="A73" s="41"/>
      <c r="B73" s="41"/>
      <c r="C73" s="42"/>
      <c r="D73" s="43"/>
      <c r="E73" s="44"/>
      <c r="F73" s="27"/>
      <c r="G73" s="45"/>
      <c r="H73" s="46"/>
      <c r="I73" s="45"/>
      <c r="J73" s="41"/>
      <c r="K73" s="47"/>
      <c r="L73" s="45"/>
      <c r="M73" s="69"/>
      <c r="N73" s="48"/>
      <c r="O73" s="49"/>
      <c r="P73" s="50"/>
      <c r="Q73" s="73">
        <f t="shared" ref="Q73:Q136" si="4">N73+O73</f>
        <v>0</v>
      </c>
      <c r="R73" s="72"/>
      <c r="T73" s="93"/>
      <c r="U73" s="94"/>
      <c r="V73" s="93"/>
    </row>
    <row r="74" spans="1:22" ht="19.5" customHeight="1" x14ac:dyDescent="0.25">
      <c r="A74" s="41"/>
      <c r="B74" s="41"/>
      <c r="C74" s="42"/>
      <c r="D74" s="43"/>
      <c r="E74" s="44"/>
      <c r="F74" s="27"/>
      <c r="G74" s="45"/>
      <c r="H74" s="46"/>
      <c r="I74" s="45"/>
      <c r="J74" s="41"/>
      <c r="K74" s="47"/>
      <c r="L74" s="45"/>
      <c r="M74" s="69"/>
      <c r="N74" s="48"/>
      <c r="O74" s="49"/>
      <c r="P74" s="50"/>
      <c r="Q74" s="73">
        <f t="shared" si="4"/>
        <v>0</v>
      </c>
      <c r="R74" s="72"/>
      <c r="T74" s="93"/>
      <c r="U74" s="94"/>
      <c r="V74" s="93"/>
    </row>
    <row r="75" spans="1:22" ht="19.5" customHeight="1" x14ac:dyDescent="0.25">
      <c r="A75" s="41"/>
      <c r="B75" s="41"/>
      <c r="C75" s="42"/>
      <c r="D75" s="43"/>
      <c r="E75" s="44"/>
      <c r="F75" s="27"/>
      <c r="G75" s="45"/>
      <c r="H75" s="46"/>
      <c r="I75" s="45"/>
      <c r="J75" s="41"/>
      <c r="K75" s="47"/>
      <c r="L75" s="45"/>
      <c r="M75" s="69"/>
      <c r="N75" s="48"/>
      <c r="O75" s="49"/>
      <c r="P75" s="50"/>
      <c r="Q75" s="73">
        <f t="shared" si="4"/>
        <v>0</v>
      </c>
      <c r="R75" s="72"/>
      <c r="T75" s="93"/>
      <c r="U75" s="94"/>
      <c r="V75" s="93"/>
    </row>
    <row r="76" spans="1:22" ht="19.5" customHeight="1" x14ac:dyDescent="0.25">
      <c r="A76" s="41"/>
      <c r="B76" s="41"/>
      <c r="C76" s="42"/>
      <c r="D76" s="43"/>
      <c r="E76" s="44"/>
      <c r="F76" s="27"/>
      <c r="G76" s="45"/>
      <c r="H76" s="46"/>
      <c r="I76" s="45"/>
      <c r="J76" s="41"/>
      <c r="K76" s="47"/>
      <c r="L76" s="45"/>
      <c r="M76" s="69"/>
      <c r="N76" s="48"/>
      <c r="O76" s="49"/>
      <c r="P76" s="50"/>
      <c r="Q76" s="73">
        <f t="shared" si="4"/>
        <v>0</v>
      </c>
      <c r="R76" s="72"/>
      <c r="T76" s="93"/>
      <c r="U76" s="94"/>
      <c r="V76" s="93"/>
    </row>
    <row r="77" spans="1:22" ht="19.5" customHeight="1" x14ac:dyDescent="0.25">
      <c r="A77" s="41"/>
      <c r="B77" s="41"/>
      <c r="C77" s="42"/>
      <c r="D77" s="43"/>
      <c r="E77" s="44"/>
      <c r="F77" s="27"/>
      <c r="G77" s="45"/>
      <c r="H77" s="46"/>
      <c r="I77" s="45"/>
      <c r="J77" s="41"/>
      <c r="K77" s="47"/>
      <c r="L77" s="45"/>
      <c r="M77" s="69"/>
      <c r="N77" s="48"/>
      <c r="O77" s="49"/>
      <c r="P77" s="50"/>
      <c r="Q77" s="73">
        <f t="shared" si="4"/>
        <v>0</v>
      </c>
      <c r="R77" s="72"/>
      <c r="T77" s="93"/>
      <c r="U77" s="94"/>
      <c r="V77" s="93"/>
    </row>
    <row r="78" spans="1:22" ht="19.5" customHeight="1" x14ac:dyDescent="0.25">
      <c r="A78" s="41"/>
      <c r="B78" s="41"/>
      <c r="C78" s="42"/>
      <c r="D78" s="43"/>
      <c r="E78" s="44"/>
      <c r="F78" s="27"/>
      <c r="G78" s="45"/>
      <c r="H78" s="46"/>
      <c r="I78" s="45"/>
      <c r="J78" s="41"/>
      <c r="K78" s="47"/>
      <c r="L78" s="45"/>
      <c r="M78" s="69"/>
      <c r="N78" s="48"/>
      <c r="O78" s="49"/>
      <c r="P78" s="50"/>
      <c r="Q78" s="73">
        <f t="shared" si="4"/>
        <v>0</v>
      </c>
      <c r="R78" s="72"/>
      <c r="T78" s="93"/>
      <c r="U78" s="94"/>
      <c r="V78" s="93"/>
    </row>
    <row r="79" spans="1:22" ht="19.5" customHeight="1" x14ac:dyDescent="0.25">
      <c r="A79" s="41"/>
      <c r="B79" s="41"/>
      <c r="C79" s="42"/>
      <c r="D79" s="43"/>
      <c r="E79" s="44"/>
      <c r="F79" s="27"/>
      <c r="G79" s="45"/>
      <c r="H79" s="46"/>
      <c r="I79" s="45"/>
      <c r="J79" s="41"/>
      <c r="K79" s="47"/>
      <c r="L79" s="45"/>
      <c r="M79" s="69"/>
      <c r="N79" s="48"/>
      <c r="O79" s="49"/>
      <c r="P79" s="50"/>
      <c r="Q79" s="73">
        <f t="shared" si="4"/>
        <v>0</v>
      </c>
      <c r="R79" s="72"/>
      <c r="T79" s="93"/>
      <c r="U79" s="94"/>
      <c r="V79" s="93"/>
    </row>
    <row r="80" spans="1:22" ht="19.5" customHeight="1" x14ac:dyDescent="0.25">
      <c r="A80" s="41"/>
      <c r="B80" s="41"/>
      <c r="C80" s="42"/>
      <c r="D80" s="43"/>
      <c r="E80" s="44"/>
      <c r="F80" s="27"/>
      <c r="G80" s="45"/>
      <c r="H80" s="46"/>
      <c r="I80" s="45"/>
      <c r="J80" s="41"/>
      <c r="K80" s="47"/>
      <c r="L80" s="45"/>
      <c r="M80" s="69"/>
      <c r="N80" s="48"/>
      <c r="O80" s="49"/>
      <c r="P80" s="50"/>
      <c r="Q80" s="73">
        <f t="shared" si="4"/>
        <v>0</v>
      </c>
      <c r="R80" s="72"/>
      <c r="T80" s="93"/>
      <c r="U80" s="94"/>
      <c r="V80" s="93"/>
    </row>
    <row r="81" spans="1:22" ht="19.5" customHeight="1" x14ac:dyDescent="0.25">
      <c r="A81" s="41"/>
      <c r="B81" s="41"/>
      <c r="C81" s="42"/>
      <c r="D81" s="43"/>
      <c r="E81" s="44"/>
      <c r="F81" s="27"/>
      <c r="G81" s="45"/>
      <c r="H81" s="46"/>
      <c r="I81" s="45"/>
      <c r="J81" s="41"/>
      <c r="K81" s="47"/>
      <c r="L81" s="45"/>
      <c r="M81" s="69"/>
      <c r="N81" s="48"/>
      <c r="O81" s="49"/>
      <c r="P81" s="50"/>
      <c r="Q81" s="73">
        <f t="shared" si="4"/>
        <v>0</v>
      </c>
      <c r="R81" s="72"/>
      <c r="T81" s="93"/>
      <c r="U81" s="94"/>
      <c r="V81" s="93"/>
    </row>
    <row r="82" spans="1:22" ht="19.5" customHeight="1" x14ac:dyDescent="0.25">
      <c r="A82" s="41"/>
      <c r="B82" s="41"/>
      <c r="C82" s="42"/>
      <c r="D82" s="43"/>
      <c r="E82" s="44"/>
      <c r="F82" s="27"/>
      <c r="G82" s="45"/>
      <c r="H82" s="46"/>
      <c r="I82" s="45"/>
      <c r="J82" s="41"/>
      <c r="K82" s="47"/>
      <c r="L82" s="45"/>
      <c r="M82" s="69"/>
      <c r="N82" s="48"/>
      <c r="O82" s="49"/>
      <c r="P82" s="50"/>
      <c r="Q82" s="73">
        <f t="shared" si="4"/>
        <v>0</v>
      </c>
      <c r="R82" s="72"/>
      <c r="T82" s="93"/>
      <c r="U82" s="94"/>
      <c r="V82" s="93"/>
    </row>
    <row r="83" spans="1:22" ht="19.5" customHeight="1" x14ac:dyDescent="0.25">
      <c r="A83" s="41"/>
      <c r="B83" s="41"/>
      <c r="C83" s="42"/>
      <c r="D83" s="43"/>
      <c r="E83" s="44"/>
      <c r="F83" s="27"/>
      <c r="G83" s="45"/>
      <c r="H83" s="46"/>
      <c r="I83" s="45"/>
      <c r="J83" s="41"/>
      <c r="K83" s="47"/>
      <c r="L83" s="45"/>
      <c r="M83" s="69"/>
      <c r="N83" s="48"/>
      <c r="O83" s="49"/>
      <c r="P83" s="50"/>
      <c r="Q83" s="73">
        <f t="shared" si="4"/>
        <v>0</v>
      </c>
      <c r="R83" s="72"/>
      <c r="T83" s="93"/>
      <c r="U83" s="94"/>
      <c r="V83" s="93"/>
    </row>
    <row r="84" spans="1:22" ht="19.5" customHeight="1" x14ac:dyDescent="0.25">
      <c r="A84" s="41"/>
      <c r="B84" s="41"/>
      <c r="C84" s="42"/>
      <c r="D84" s="43"/>
      <c r="E84" s="44"/>
      <c r="F84" s="27"/>
      <c r="G84" s="45"/>
      <c r="H84" s="46"/>
      <c r="I84" s="45"/>
      <c r="J84" s="41"/>
      <c r="K84" s="47"/>
      <c r="L84" s="45"/>
      <c r="M84" s="69"/>
      <c r="N84" s="48"/>
      <c r="O84" s="49"/>
      <c r="P84" s="50"/>
      <c r="Q84" s="73">
        <f t="shared" si="4"/>
        <v>0</v>
      </c>
      <c r="R84" s="72"/>
      <c r="T84" s="93"/>
      <c r="U84" s="94"/>
      <c r="V84" s="93"/>
    </row>
    <row r="85" spans="1:22" ht="19.5" customHeight="1" x14ac:dyDescent="0.25">
      <c r="A85" s="41"/>
      <c r="B85" s="41"/>
      <c r="C85" s="42"/>
      <c r="D85" s="43"/>
      <c r="E85" s="44"/>
      <c r="F85" s="27"/>
      <c r="G85" s="45"/>
      <c r="H85" s="46"/>
      <c r="I85" s="45"/>
      <c r="J85" s="41"/>
      <c r="K85" s="47"/>
      <c r="L85" s="45"/>
      <c r="M85" s="69"/>
      <c r="N85" s="48"/>
      <c r="O85" s="49"/>
      <c r="P85" s="50"/>
      <c r="Q85" s="73">
        <f t="shared" si="4"/>
        <v>0</v>
      </c>
      <c r="R85" s="72"/>
      <c r="T85" s="93"/>
      <c r="U85" s="94"/>
      <c r="V85" s="93"/>
    </row>
    <row r="86" spans="1:22" ht="19.5" customHeight="1" x14ac:dyDescent="0.25">
      <c r="A86" s="41"/>
      <c r="B86" s="41"/>
      <c r="C86" s="42"/>
      <c r="D86" s="43"/>
      <c r="E86" s="44"/>
      <c r="F86" s="27"/>
      <c r="G86" s="45"/>
      <c r="H86" s="46"/>
      <c r="I86" s="45"/>
      <c r="J86" s="41"/>
      <c r="K86" s="47"/>
      <c r="L86" s="45"/>
      <c r="M86" s="69"/>
      <c r="N86" s="48"/>
      <c r="O86" s="49"/>
      <c r="P86" s="50"/>
      <c r="Q86" s="73">
        <f t="shared" si="4"/>
        <v>0</v>
      </c>
      <c r="R86" s="72"/>
      <c r="T86" s="93"/>
      <c r="U86" s="94"/>
      <c r="V86" s="93"/>
    </row>
    <row r="87" spans="1:22" ht="19.5" customHeight="1" x14ac:dyDescent="0.25">
      <c r="A87" s="41"/>
      <c r="B87" s="41"/>
      <c r="C87" s="42"/>
      <c r="D87" s="43"/>
      <c r="E87" s="44"/>
      <c r="F87" s="27"/>
      <c r="G87" s="45"/>
      <c r="H87" s="46"/>
      <c r="I87" s="45"/>
      <c r="J87" s="41"/>
      <c r="K87" s="47"/>
      <c r="L87" s="45"/>
      <c r="M87" s="69"/>
      <c r="N87" s="48"/>
      <c r="O87" s="49"/>
      <c r="P87" s="50"/>
      <c r="Q87" s="73">
        <f t="shared" si="4"/>
        <v>0</v>
      </c>
      <c r="R87" s="72"/>
      <c r="T87" s="93"/>
      <c r="U87" s="94"/>
      <c r="V87" s="93"/>
    </row>
    <row r="88" spans="1:22" ht="19.5" customHeight="1" x14ac:dyDescent="0.25">
      <c r="A88" s="41"/>
      <c r="B88" s="41"/>
      <c r="C88" s="42"/>
      <c r="D88" s="43"/>
      <c r="E88" s="44"/>
      <c r="F88" s="27"/>
      <c r="G88" s="45"/>
      <c r="H88" s="46"/>
      <c r="I88" s="45"/>
      <c r="J88" s="41"/>
      <c r="K88" s="47"/>
      <c r="L88" s="45"/>
      <c r="M88" s="69"/>
      <c r="N88" s="48"/>
      <c r="O88" s="49"/>
      <c r="P88" s="50"/>
      <c r="Q88" s="73">
        <f t="shared" si="4"/>
        <v>0</v>
      </c>
      <c r="R88" s="72"/>
      <c r="T88" s="93"/>
      <c r="U88" s="94"/>
      <c r="V88" s="93"/>
    </row>
    <row r="89" spans="1:22" ht="19.5" customHeight="1" x14ac:dyDescent="0.25">
      <c r="A89" s="41"/>
      <c r="B89" s="41"/>
      <c r="C89" s="42"/>
      <c r="D89" s="43"/>
      <c r="E89" s="44"/>
      <c r="F89" s="27"/>
      <c r="G89" s="45"/>
      <c r="H89" s="46"/>
      <c r="I89" s="45"/>
      <c r="J89" s="41"/>
      <c r="K89" s="47"/>
      <c r="L89" s="45"/>
      <c r="M89" s="69"/>
      <c r="N89" s="48"/>
      <c r="O89" s="49"/>
      <c r="P89" s="50"/>
      <c r="Q89" s="73">
        <f t="shared" si="4"/>
        <v>0</v>
      </c>
      <c r="R89" s="72"/>
      <c r="T89" s="93"/>
      <c r="U89" s="94"/>
      <c r="V89" s="93"/>
    </row>
    <row r="90" spans="1:22" ht="19.5" customHeight="1" x14ac:dyDescent="0.25">
      <c r="A90" s="41"/>
      <c r="B90" s="41"/>
      <c r="C90" s="42"/>
      <c r="D90" s="43"/>
      <c r="E90" s="44"/>
      <c r="F90" s="27"/>
      <c r="G90" s="45"/>
      <c r="H90" s="46"/>
      <c r="I90" s="45"/>
      <c r="J90" s="41"/>
      <c r="K90" s="47"/>
      <c r="L90" s="45"/>
      <c r="M90" s="69"/>
      <c r="N90" s="48"/>
      <c r="O90" s="49"/>
      <c r="P90" s="50"/>
      <c r="Q90" s="73">
        <f t="shared" si="4"/>
        <v>0</v>
      </c>
      <c r="R90" s="72"/>
      <c r="T90" s="93"/>
      <c r="U90" s="94"/>
      <c r="V90" s="93"/>
    </row>
    <row r="91" spans="1:22" ht="19.5" customHeight="1" x14ac:dyDescent="0.25">
      <c r="A91" s="41"/>
      <c r="B91" s="41"/>
      <c r="C91" s="42"/>
      <c r="D91" s="43"/>
      <c r="E91" s="44"/>
      <c r="F91" s="27"/>
      <c r="G91" s="45"/>
      <c r="H91" s="46"/>
      <c r="I91" s="45"/>
      <c r="J91" s="41"/>
      <c r="K91" s="47"/>
      <c r="L91" s="45"/>
      <c r="M91" s="69"/>
      <c r="N91" s="48"/>
      <c r="O91" s="49"/>
      <c r="P91" s="50"/>
      <c r="Q91" s="73">
        <f t="shared" si="4"/>
        <v>0</v>
      </c>
      <c r="R91" s="72"/>
      <c r="T91" s="93"/>
      <c r="U91" s="94"/>
      <c r="V91" s="93"/>
    </row>
    <row r="92" spans="1:22" ht="19.5" customHeight="1" x14ac:dyDescent="0.25">
      <c r="A92" s="41"/>
      <c r="B92" s="41"/>
      <c r="C92" s="42"/>
      <c r="D92" s="43"/>
      <c r="E92" s="44"/>
      <c r="F92" s="27"/>
      <c r="G92" s="45"/>
      <c r="H92" s="46"/>
      <c r="I92" s="45"/>
      <c r="J92" s="41"/>
      <c r="K92" s="47"/>
      <c r="L92" s="45"/>
      <c r="M92" s="69"/>
      <c r="N92" s="48"/>
      <c r="O92" s="49"/>
      <c r="P92" s="50"/>
      <c r="Q92" s="73">
        <f t="shared" si="4"/>
        <v>0</v>
      </c>
      <c r="R92" s="72"/>
      <c r="T92" s="93"/>
      <c r="U92" s="94"/>
      <c r="V92" s="93"/>
    </row>
    <row r="93" spans="1:22" ht="19.5" customHeight="1" x14ac:dyDescent="0.25">
      <c r="A93" s="41"/>
      <c r="B93" s="41"/>
      <c r="C93" s="42"/>
      <c r="D93" s="43"/>
      <c r="E93" s="44"/>
      <c r="F93" s="27"/>
      <c r="G93" s="45"/>
      <c r="H93" s="46"/>
      <c r="I93" s="45"/>
      <c r="J93" s="41"/>
      <c r="K93" s="47"/>
      <c r="L93" s="45"/>
      <c r="M93" s="69"/>
      <c r="N93" s="48"/>
      <c r="O93" s="49"/>
      <c r="P93" s="50"/>
      <c r="Q93" s="73">
        <f t="shared" si="4"/>
        <v>0</v>
      </c>
      <c r="R93" s="72"/>
      <c r="T93" s="93"/>
      <c r="U93" s="94"/>
      <c r="V93" s="93"/>
    </row>
    <row r="94" spans="1:22" ht="19.5" customHeight="1" x14ac:dyDescent="0.25">
      <c r="A94" s="41"/>
      <c r="B94" s="41"/>
      <c r="C94" s="42"/>
      <c r="D94" s="43"/>
      <c r="E94" s="44"/>
      <c r="F94" s="27"/>
      <c r="G94" s="45"/>
      <c r="H94" s="46"/>
      <c r="I94" s="45"/>
      <c r="J94" s="41"/>
      <c r="K94" s="47"/>
      <c r="L94" s="45"/>
      <c r="M94" s="69"/>
      <c r="N94" s="48"/>
      <c r="O94" s="49"/>
      <c r="P94" s="50"/>
      <c r="Q94" s="73">
        <f t="shared" si="4"/>
        <v>0</v>
      </c>
      <c r="R94" s="72"/>
      <c r="T94" s="93"/>
      <c r="U94" s="94"/>
      <c r="V94" s="93"/>
    </row>
    <row r="95" spans="1:22" ht="19.5" customHeight="1" x14ac:dyDescent="0.25">
      <c r="A95" s="41"/>
      <c r="B95" s="41"/>
      <c r="C95" s="42"/>
      <c r="D95" s="43"/>
      <c r="E95" s="44"/>
      <c r="F95" s="27"/>
      <c r="G95" s="45"/>
      <c r="H95" s="46"/>
      <c r="I95" s="45"/>
      <c r="J95" s="41"/>
      <c r="K95" s="47"/>
      <c r="L95" s="45"/>
      <c r="M95" s="69"/>
      <c r="N95" s="48"/>
      <c r="O95" s="49"/>
      <c r="P95" s="50"/>
      <c r="Q95" s="73">
        <f t="shared" si="4"/>
        <v>0</v>
      </c>
      <c r="R95" s="72"/>
      <c r="T95" s="93"/>
      <c r="U95" s="94"/>
      <c r="V95" s="93"/>
    </row>
    <row r="96" spans="1:22" ht="19.5" customHeight="1" x14ac:dyDescent="0.25">
      <c r="A96" s="41"/>
      <c r="B96" s="41"/>
      <c r="C96" s="42"/>
      <c r="D96" s="43"/>
      <c r="E96" s="44"/>
      <c r="F96" s="27"/>
      <c r="G96" s="45"/>
      <c r="H96" s="46"/>
      <c r="I96" s="45"/>
      <c r="J96" s="41"/>
      <c r="K96" s="47"/>
      <c r="L96" s="45"/>
      <c r="M96" s="69"/>
      <c r="N96" s="48"/>
      <c r="O96" s="49"/>
      <c r="P96" s="50"/>
      <c r="Q96" s="73">
        <f t="shared" si="4"/>
        <v>0</v>
      </c>
      <c r="R96" s="72"/>
      <c r="T96" s="93"/>
      <c r="U96" s="94"/>
      <c r="V96" s="93"/>
    </row>
    <row r="97" spans="1:22" ht="19.5" customHeight="1" x14ac:dyDescent="0.25">
      <c r="A97" s="41"/>
      <c r="B97" s="41"/>
      <c r="C97" s="42"/>
      <c r="D97" s="43"/>
      <c r="E97" s="44"/>
      <c r="F97" s="27"/>
      <c r="G97" s="45"/>
      <c r="H97" s="46"/>
      <c r="I97" s="45"/>
      <c r="J97" s="41"/>
      <c r="K97" s="47"/>
      <c r="L97" s="45"/>
      <c r="M97" s="69"/>
      <c r="N97" s="48"/>
      <c r="O97" s="49"/>
      <c r="P97" s="50"/>
      <c r="Q97" s="73">
        <f t="shared" si="4"/>
        <v>0</v>
      </c>
      <c r="R97" s="72"/>
      <c r="T97" s="93"/>
      <c r="U97" s="94"/>
      <c r="V97" s="93"/>
    </row>
    <row r="98" spans="1:22" ht="19.5" customHeight="1" x14ac:dyDescent="0.25">
      <c r="A98" s="41"/>
      <c r="B98" s="41"/>
      <c r="C98" s="42"/>
      <c r="D98" s="43"/>
      <c r="E98" s="44"/>
      <c r="F98" s="27"/>
      <c r="G98" s="45"/>
      <c r="H98" s="46"/>
      <c r="I98" s="45"/>
      <c r="J98" s="41"/>
      <c r="K98" s="47"/>
      <c r="L98" s="45"/>
      <c r="M98" s="69"/>
      <c r="N98" s="48"/>
      <c r="O98" s="49"/>
      <c r="P98" s="50"/>
      <c r="Q98" s="73">
        <f t="shared" si="4"/>
        <v>0</v>
      </c>
      <c r="R98" s="72"/>
      <c r="T98" s="93"/>
      <c r="U98" s="94"/>
      <c r="V98" s="93"/>
    </row>
    <row r="99" spans="1:22" ht="19.5" customHeight="1" x14ac:dyDescent="0.25">
      <c r="A99" s="41"/>
      <c r="B99" s="41"/>
      <c r="C99" s="42"/>
      <c r="D99" s="43"/>
      <c r="E99" s="44"/>
      <c r="F99" s="27"/>
      <c r="G99" s="45"/>
      <c r="H99" s="46"/>
      <c r="I99" s="45"/>
      <c r="J99" s="41"/>
      <c r="K99" s="47"/>
      <c r="L99" s="45"/>
      <c r="M99" s="69"/>
      <c r="N99" s="48"/>
      <c r="O99" s="49"/>
      <c r="P99" s="50"/>
      <c r="Q99" s="73">
        <f t="shared" si="4"/>
        <v>0</v>
      </c>
      <c r="R99" s="72"/>
      <c r="T99" s="93"/>
      <c r="U99" s="94"/>
      <c r="V99" s="93"/>
    </row>
    <row r="100" spans="1:22" ht="19.5" customHeight="1" x14ac:dyDescent="0.25">
      <c r="A100" s="41"/>
      <c r="B100" s="41"/>
      <c r="C100" s="42"/>
      <c r="D100" s="43"/>
      <c r="E100" s="44"/>
      <c r="F100" s="27"/>
      <c r="G100" s="45"/>
      <c r="H100" s="46"/>
      <c r="I100" s="45"/>
      <c r="J100" s="41"/>
      <c r="K100" s="47"/>
      <c r="L100" s="45"/>
      <c r="M100" s="69"/>
      <c r="N100" s="48"/>
      <c r="O100" s="49"/>
      <c r="P100" s="50"/>
      <c r="Q100" s="73">
        <f t="shared" si="4"/>
        <v>0</v>
      </c>
      <c r="R100" s="72"/>
      <c r="T100" s="93"/>
      <c r="U100" s="94"/>
      <c r="V100" s="93"/>
    </row>
    <row r="101" spans="1:22" ht="19.5" customHeight="1" x14ac:dyDescent="0.25">
      <c r="A101" s="41"/>
      <c r="B101" s="41"/>
      <c r="C101" s="42"/>
      <c r="D101" s="43"/>
      <c r="E101" s="44"/>
      <c r="F101" s="27"/>
      <c r="G101" s="45"/>
      <c r="H101" s="46"/>
      <c r="I101" s="45"/>
      <c r="J101" s="41"/>
      <c r="K101" s="47"/>
      <c r="L101" s="45"/>
      <c r="M101" s="69"/>
      <c r="N101" s="48"/>
      <c r="O101" s="49"/>
      <c r="P101" s="50"/>
      <c r="Q101" s="73">
        <f t="shared" si="4"/>
        <v>0</v>
      </c>
      <c r="R101" s="72"/>
      <c r="T101" s="93"/>
      <c r="U101" s="94"/>
      <c r="V101" s="93"/>
    </row>
    <row r="102" spans="1:22" ht="19.5" customHeight="1" x14ac:dyDescent="0.25">
      <c r="A102" s="41"/>
      <c r="B102" s="41"/>
      <c r="C102" s="42"/>
      <c r="D102" s="43"/>
      <c r="E102" s="44"/>
      <c r="F102" s="27"/>
      <c r="G102" s="45"/>
      <c r="H102" s="46"/>
      <c r="I102" s="45"/>
      <c r="J102" s="41"/>
      <c r="K102" s="47"/>
      <c r="L102" s="45"/>
      <c r="M102" s="69"/>
      <c r="N102" s="48"/>
      <c r="O102" s="49"/>
      <c r="P102" s="50"/>
      <c r="Q102" s="73">
        <f t="shared" si="4"/>
        <v>0</v>
      </c>
      <c r="R102" s="72"/>
      <c r="T102" s="93"/>
      <c r="U102" s="94"/>
      <c r="V102" s="93"/>
    </row>
    <row r="103" spans="1:22" ht="19.5" customHeight="1" x14ac:dyDescent="0.25">
      <c r="A103" s="41"/>
      <c r="B103" s="41"/>
      <c r="C103" s="42"/>
      <c r="D103" s="43"/>
      <c r="E103" s="44"/>
      <c r="F103" s="27"/>
      <c r="G103" s="45"/>
      <c r="H103" s="46"/>
      <c r="I103" s="45"/>
      <c r="J103" s="41"/>
      <c r="K103" s="47"/>
      <c r="L103" s="45"/>
      <c r="M103" s="69"/>
      <c r="N103" s="48"/>
      <c r="O103" s="49"/>
      <c r="P103" s="50"/>
      <c r="Q103" s="73">
        <f t="shared" si="4"/>
        <v>0</v>
      </c>
      <c r="R103" s="72"/>
      <c r="T103" s="93"/>
      <c r="U103" s="94"/>
      <c r="V103" s="93"/>
    </row>
    <row r="104" spans="1:22" ht="19.5" customHeight="1" x14ac:dyDescent="0.25">
      <c r="A104" s="41"/>
      <c r="B104" s="41"/>
      <c r="C104" s="42"/>
      <c r="D104" s="43"/>
      <c r="E104" s="44"/>
      <c r="F104" s="27"/>
      <c r="G104" s="45"/>
      <c r="H104" s="46"/>
      <c r="I104" s="45"/>
      <c r="J104" s="41"/>
      <c r="K104" s="47"/>
      <c r="L104" s="45"/>
      <c r="M104" s="69"/>
      <c r="N104" s="48"/>
      <c r="O104" s="49"/>
      <c r="P104" s="50"/>
      <c r="Q104" s="73">
        <f t="shared" si="4"/>
        <v>0</v>
      </c>
      <c r="R104" s="72"/>
      <c r="T104" s="93"/>
      <c r="U104" s="94"/>
      <c r="V104" s="93"/>
    </row>
    <row r="105" spans="1:22" ht="19.5" customHeight="1" x14ac:dyDescent="0.25">
      <c r="A105" s="41"/>
      <c r="B105" s="41"/>
      <c r="C105" s="42"/>
      <c r="D105" s="43"/>
      <c r="E105" s="44"/>
      <c r="F105" s="27"/>
      <c r="G105" s="45"/>
      <c r="H105" s="46"/>
      <c r="I105" s="45"/>
      <c r="J105" s="41"/>
      <c r="K105" s="47"/>
      <c r="L105" s="45"/>
      <c r="M105" s="69"/>
      <c r="N105" s="48"/>
      <c r="O105" s="49"/>
      <c r="P105" s="50"/>
      <c r="Q105" s="73">
        <f t="shared" si="4"/>
        <v>0</v>
      </c>
      <c r="R105" s="72"/>
      <c r="T105" s="93"/>
      <c r="U105" s="94"/>
      <c r="V105" s="93"/>
    </row>
    <row r="106" spans="1:22" ht="19.5" customHeight="1" x14ac:dyDescent="0.25">
      <c r="A106" s="41"/>
      <c r="B106" s="41"/>
      <c r="C106" s="42"/>
      <c r="D106" s="43"/>
      <c r="E106" s="44"/>
      <c r="F106" s="27"/>
      <c r="G106" s="45"/>
      <c r="H106" s="46"/>
      <c r="I106" s="45"/>
      <c r="J106" s="41"/>
      <c r="K106" s="47"/>
      <c r="L106" s="45"/>
      <c r="M106" s="69"/>
      <c r="N106" s="48"/>
      <c r="O106" s="49"/>
      <c r="P106" s="50"/>
      <c r="Q106" s="73">
        <f t="shared" si="4"/>
        <v>0</v>
      </c>
      <c r="R106" s="72"/>
      <c r="T106" s="93"/>
      <c r="U106" s="94"/>
      <c r="V106" s="93"/>
    </row>
    <row r="107" spans="1:22" ht="19.5" customHeight="1" x14ac:dyDescent="0.25">
      <c r="A107" s="41"/>
      <c r="B107" s="41"/>
      <c r="C107" s="42"/>
      <c r="D107" s="43"/>
      <c r="E107" s="44"/>
      <c r="F107" s="27"/>
      <c r="G107" s="45"/>
      <c r="H107" s="46"/>
      <c r="I107" s="45"/>
      <c r="J107" s="41"/>
      <c r="K107" s="47"/>
      <c r="L107" s="45"/>
      <c r="M107" s="69"/>
      <c r="N107" s="48"/>
      <c r="O107" s="49"/>
      <c r="P107" s="50"/>
      <c r="Q107" s="73">
        <f t="shared" si="4"/>
        <v>0</v>
      </c>
      <c r="R107" s="72"/>
      <c r="T107" s="93"/>
      <c r="U107" s="94"/>
      <c r="V107" s="93"/>
    </row>
    <row r="108" spans="1:22" ht="19.5" customHeight="1" x14ac:dyDescent="0.25">
      <c r="A108" s="41"/>
      <c r="B108" s="41"/>
      <c r="C108" s="42"/>
      <c r="D108" s="43"/>
      <c r="E108" s="44"/>
      <c r="F108" s="27"/>
      <c r="G108" s="45"/>
      <c r="H108" s="46"/>
      <c r="I108" s="45"/>
      <c r="J108" s="41"/>
      <c r="K108" s="47"/>
      <c r="L108" s="45"/>
      <c r="M108" s="69"/>
      <c r="N108" s="48"/>
      <c r="O108" s="49"/>
      <c r="P108" s="50"/>
      <c r="Q108" s="73">
        <f t="shared" si="4"/>
        <v>0</v>
      </c>
      <c r="R108" s="72"/>
      <c r="T108" s="93"/>
      <c r="U108" s="94"/>
      <c r="V108" s="93"/>
    </row>
    <row r="109" spans="1:22" ht="19.5" customHeight="1" x14ac:dyDescent="0.25">
      <c r="A109" s="41"/>
      <c r="B109" s="41"/>
      <c r="C109" s="42"/>
      <c r="D109" s="43"/>
      <c r="E109" s="44"/>
      <c r="F109" s="27"/>
      <c r="G109" s="45"/>
      <c r="H109" s="46"/>
      <c r="I109" s="45"/>
      <c r="J109" s="41"/>
      <c r="K109" s="47"/>
      <c r="L109" s="45"/>
      <c r="M109" s="69"/>
      <c r="N109" s="48"/>
      <c r="O109" s="49"/>
      <c r="P109" s="50"/>
      <c r="Q109" s="73">
        <f t="shared" si="4"/>
        <v>0</v>
      </c>
      <c r="R109" s="72"/>
      <c r="T109" s="93"/>
      <c r="U109" s="94"/>
      <c r="V109" s="93"/>
    </row>
    <row r="110" spans="1:22" ht="19.5" customHeight="1" x14ac:dyDescent="0.25">
      <c r="A110" s="41"/>
      <c r="B110" s="41"/>
      <c r="C110" s="42"/>
      <c r="D110" s="43"/>
      <c r="E110" s="44"/>
      <c r="F110" s="27"/>
      <c r="G110" s="45"/>
      <c r="H110" s="46"/>
      <c r="I110" s="45"/>
      <c r="J110" s="41"/>
      <c r="K110" s="47"/>
      <c r="L110" s="45"/>
      <c r="M110" s="69"/>
      <c r="N110" s="48"/>
      <c r="O110" s="49"/>
      <c r="P110" s="50"/>
      <c r="Q110" s="73">
        <f t="shared" si="4"/>
        <v>0</v>
      </c>
      <c r="R110" s="72"/>
      <c r="T110" s="93"/>
      <c r="U110" s="94"/>
      <c r="V110" s="93"/>
    </row>
    <row r="111" spans="1:22" ht="19.5" customHeight="1" x14ac:dyDescent="0.25">
      <c r="A111" s="41"/>
      <c r="B111" s="41"/>
      <c r="C111" s="42"/>
      <c r="D111" s="43"/>
      <c r="E111" s="44"/>
      <c r="F111" s="27"/>
      <c r="G111" s="45"/>
      <c r="H111" s="46"/>
      <c r="I111" s="45"/>
      <c r="J111" s="41"/>
      <c r="K111" s="47"/>
      <c r="L111" s="45"/>
      <c r="M111" s="69"/>
      <c r="N111" s="48"/>
      <c r="O111" s="49"/>
      <c r="P111" s="50"/>
      <c r="Q111" s="73">
        <f t="shared" si="4"/>
        <v>0</v>
      </c>
      <c r="R111" s="72"/>
      <c r="T111" s="93"/>
      <c r="U111" s="94"/>
      <c r="V111" s="93"/>
    </row>
    <row r="112" spans="1:22" ht="19.5" customHeight="1" x14ac:dyDescent="0.25">
      <c r="A112" s="41"/>
      <c r="B112" s="41"/>
      <c r="C112" s="42"/>
      <c r="D112" s="43"/>
      <c r="E112" s="44"/>
      <c r="F112" s="27"/>
      <c r="G112" s="45"/>
      <c r="H112" s="46"/>
      <c r="I112" s="45"/>
      <c r="J112" s="41"/>
      <c r="K112" s="47"/>
      <c r="L112" s="45"/>
      <c r="M112" s="69"/>
      <c r="N112" s="48"/>
      <c r="O112" s="49"/>
      <c r="P112" s="50"/>
      <c r="Q112" s="73">
        <f t="shared" si="4"/>
        <v>0</v>
      </c>
      <c r="R112" s="72"/>
      <c r="T112" s="93"/>
      <c r="U112" s="94"/>
      <c r="V112" s="93"/>
    </row>
    <row r="113" spans="1:22" ht="19.5" customHeight="1" x14ac:dyDescent="0.25">
      <c r="A113" s="41"/>
      <c r="B113" s="41"/>
      <c r="C113" s="42"/>
      <c r="D113" s="43"/>
      <c r="E113" s="44"/>
      <c r="F113" s="27"/>
      <c r="G113" s="45"/>
      <c r="H113" s="46"/>
      <c r="I113" s="45"/>
      <c r="J113" s="41"/>
      <c r="K113" s="47"/>
      <c r="L113" s="45"/>
      <c r="M113" s="69"/>
      <c r="N113" s="48"/>
      <c r="O113" s="49"/>
      <c r="P113" s="50"/>
      <c r="Q113" s="73">
        <f t="shared" si="4"/>
        <v>0</v>
      </c>
      <c r="R113" s="72"/>
      <c r="T113" s="93"/>
      <c r="U113" s="94"/>
      <c r="V113" s="93"/>
    </row>
    <row r="114" spans="1:22" ht="19.5" customHeight="1" x14ac:dyDescent="0.25">
      <c r="A114" s="41"/>
      <c r="B114" s="41"/>
      <c r="C114" s="42"/>
      <c r="D114" s="43"/>
      <c r="E114" s="44"/>
      <c r="F114" s="27"/>
      <c r="G114" s="45"/>
      <c r="H114" s="46"/>
      <c r="I114" s="45"/>
      <c r="J114" s="41"/>
      <c r="K114" s="47"/>
      <c r="L114" s="45"/>
      <c r="M114" s="69"/>
      <c r="N114" s="48"/>
      <c r="O114" s="49"/>
      <c r="P114" s="50"/>
      <c r="Q114" s="73">
        <f t="shared" si="4"/>
        <v>0</v>
      </c>
      <c r="R114" s="72"/>
      <c r="T114" s="93"/>
      <c r="U114" s="94"/>
      <c r="V114" s="93"/>
    </row>
    <row r="115" spans="1:22" ht="19.5" customHeight="1" x14ac:dyDescent="0.25">
      <c r="A115" s="41"/>
      <c r="B115" s="41"/>
      <c r="C115" s="42"/>
      <c r="D115" s="43"/>
      <c r="E115" s="44"/>
      <c r="F115" s="27"/>
      <c r="G115" s="45"/>
      <c r="H115" s="46"/>
      <c r="I115" s="45"/>
      <c r="J115" s="41"/>
      <c r="K115" s="47"/>
      <c r="L115" s="45"/>
      <c r="M115" s="69"/>
      <c r="N115" s="48"/>
      <c r="O115" s="49"/>
      <c r="P115" s="50"/>
      <c r="Q115" s="73">
        <f t="shared" si="4"/>
        <v>0</v>
      </c>
      <c r="R115" s="72"/>
      <c r="T115" s="93"/>
      <c r="U115" s="94"/>
      <c r="V115" s="93"/>
    </row>
    <row r="116" spans="1:22" ht="19.5" customHeight="1" x14ac:dyDescent="0.25">
      <c r="A116" s="41"/>
      <c r="B116" s="41"/>
      <c r="C116" s="42"/>
      <c r="D116" s="43"/>
      <c r="E116" s="44"/>
      <c r="F116" s="27"/>
      <c r="G116" s="45"/>
      <c r="H116" s="46"/>
      <c r="I116" s="45"/>
      <c r="J116" s="41"/>
      <c r="K116" s="47"/>
      <c r="L116" s="45"/>
      <c r="M116" s="69"/>
      <c r="N116" s="48"/>
      <c r="O116" s="49"/>
      <c r="P116" s="50"/>
      <c r="Q116" s="73">
        <f t="shared" si="4"/>
        <v>0</v>
      </c>
      <c r="R116" s="72"/>
      <c r="T116" s="93"/>
      <c r="U116" s="94"/>
      <c r="V116" s="93"/>
    </row>
    <row r="117" spans="1:22" ht="19.5" customHeight="1" x14ac:dyDescent="0.25">
      <c r="A117" s="41"/>
      <c r="B117" s="41"/>
      <c r="C117" s="42"/>
      <c r="D117" s="43"/>
      <c r="E117" s="44"/>
      <c r="F117" s="27"/>
      <c r="G117" s="45"/>
      <c r="H117" s="46"/>
      <c r="I117" s="45"/>
      <c r="J117" s="41"/>
      <c r="K117" s="47"/>
      <c r="L117" s="45"/>
      <c r="M117" s="69"/>
      <c r="N117" s="48"/>
      <c r="O117" s="49"/>
      <c r="P117" s="50"/>
      <c r="Q117" s="73">
        <f t="shared" si="4"/>
        <v>0</v>
      </c>
      <c r="R117" s="72"/>
      <c r="T117" s="93"/>
      <c r="U117" s="94"/>
      <c r="V117" s="93"/>
    </row>
    <row r="118" spans="1:22" ht="19.5" customHeight="1" x14ac:dyDescent="0.25">
      <c r="A118" s="41"/>
      <c r="B118" s="41"/>
      <c r="C118" s="42"/>
      <c r="D118" s="43"/>
      <c r="E118" s="44"/>
      <c r="F118" s="27"/>
      <c r="G118" s="45"/>
      <c r="H118" s="46"/>
      <c r="I118" s="45"/>
      <c r="J118" s="41"/>
      <c r="K118" s="47"/>
      <c r="L118" s="45"/>
      <c r="M118" s="69"/>
      <c r="N118" s="48"/>
      <c r="O118" s="49"/>
      <c r="P118" s="50"/>
      <c r="Q118" s="73">
        <f t="shared" si="4"/>
        <v>0</v>
      </c>
      <c r="R118" s="72"/>
      <c r="T118" s="93"/>
      <c r="U118" s="94"/>
      <c r="V118" s="93"/>
    </row>
    <row r="119" spans="1:22" ht="19.5" customHeight="1" x14ac:dyDescent="0.25">
      <c r="A119" s="41"/>
      <c r="B119" s="41"/>
      <c r="C119" s="42"/>
      <c r="D119" s="43"/>
      <c r="E119" s="44"/>
      <c r="F119" s="27"/>
      <c r="G119" s="45"/>
      <c r="H119" s="46"/>
      <c r="I119" s="45"/>
      <c r="J119" s="41"/>
      <c r="K119" s="47"/>
      <c r="L119" s="45"/>
      <c r="M119" s="69"/>
      <c r="N119" s="48"/>
      <c r="O119" s="49"/>
      <c r="P119" s="50"/>
      <c r="Q119" s="73">
        <f t="shared" si="4"/>
        <v>0</v>
      </c>
      <c r="R119" s="72"/>
      <c r="T119" s="93"/>
      <c r="U119" s="94"/>
      <c r="V119" s="93"/>
    </row>
    <row r="120" spans="1:22" ht="19.5" customHeight="1" x14ac:dyDescent="0.25">
      <c r="A120" s="41"/>
      <c r="B120" s="41"/>
      <c r="C120" s="42"/>
      <c r="D120" s="43"/>
      <c r="E120" s="44"/>
      <c r="F120" s="27"/>
      <c r="G120" s="45"/>
      <c r="H120" s="46"/>
      <c r="I120" s="45"/>
      <c r="J120" s="41"/>
      <c r="K120" s="47"/>
      <c r="L120" s="45"/>
      <c r="M120" s="69"/>
      <c r="N120" s="48"/>
      <c r="O120" s="49"/>
      <c r="P120" s="50"/>
      <c r="Q120" s="73">
        <f t="shared" si="4"/>
        <v>0</v>
      </c>
      <c r="R120" s="72"/>
      <c r="T120" s="93"/>
      <c r="U120" s="94"/>
      <c r="V120" s="93"/>
    </row>
    <row r="121" spans="1:22" ht="19.5" customHeight="1" x14ac:dyDescent="0.25">
      <c r="A121" s="41"/>
      <c r="B121" s="41"/>
      <c r="C121" s="42"/>
      <c r="D121" s="43"/>
      <c r="E121" s="44"/>
      <c r="F121" s="27"/>
      <c r="G121" s="45"/>
      <c r="H121" s="46"/>
      <c r="I121" s="45"/>
      <c r="J121" s="41"/>
      <c r="K121" s="47"/>
      <c r="L121" s="45"/>
      <c r="M121" s="69"/>
      <c r="N121" s="48"/>
      <c r="O121" s="49"/>
      <c r="P121" s="50"/>
      <c r="Q121" s="73">
        <f t="shared" si="4"/>
        <v>0</v>
      </c>
      <c r="R121" s="72"/>
      <c r="T121" s="93"/>
      <c r="U121" s="94"/>
      <c r="V121" s="93"/>
    </row>
    <row r="122" spans="1:22" ht="19.5" customHeight="1" x14ac:dyDescent="0.25">
      <c r="A122" s="41"/>
      <c r="B122" s="41"/>
      <c r="C122" s="42"/>
      <c r="D122" s="43"/>
      <c r="E122" s="44"/>
      <c r="F122" s="27"/>
      <c r="G122" s="45"/>
      <c r="H122" s="46"/>
      <c r="I122" s="45"/>
      <c r="J122" s="41"/>
      <c r="K122" s="47"/>
      <c r="L122" s="45"/>
      <c r="M122" s="69"/>
      <c r="N122" s="48"/>
      <c r="O122" s="49"/>
      <c r="P122" s="50"/>
      <c r="Q122" s="73">
        <f t="shared" si="4"/>
        <v>0</v>
      </c>
      <c r="R122" s="72"/>
      <c r="T122" s="93"/>
      <c r="U122" s="94"/>
      <c r="V122" s="93"/>
    </row>
    <row r="123" spans="1:22" ht="19.5" customHeight="1" x14ac:dyDescent="0.25">
      <c r="A123" s="41"/>
      <c r="B123" s="41"/>
      <c r="C123" s="42"/>
      <c r="D123" s="43"/>
      <c r="E123" s="44"/>
      <c r="F123" s="27"/>
      <c r="G123" s="45"/>
      <c r="H123" s="46"/>
      <c r="I123" s="45"/>
      <c r="J123" s="41"/>
      <c r="K123" s="47"/>
      <c r="L123" s="45"/>
      <c r="M123" s="69"/>
      <c r="N123" s="48"/>
      <c r="O123" s="49"/>
      <c r="P123" s="50"/>
      <c r="Q123" s="73">
        <f t="shared" si="4"/>
        <v>0</v>
      </c>
      <c r="R123" s="72"/>
      <c r="T123" s="93"/>
      <c r="U123" s="94"/>
      <c r="V123" s="93"/>
    </row>
    <row r="124" spans="1:22" ht="19.5" customHeight="1" x14ac:dyDescent="0.25">
      <c r="A124" s="41"/>
      <c r="B124" s="41"/>
      <c r="C124" s="42"/>
      <c r="D124" s="43"/>
      <c r="E124" s="44"/>
      <c r="F124" s="27"/>
      <c r="G124" s="45"/>
      <c r="H124" s="46"/>
      <c r="I124" s="45"/>
      <c r="J124" s="41"/>
      <c r="K124" s="47"/>
      <c r="L124" s="45"/>
      <c r="M124" s="69"/>
      <c r="N124" s="48"/>
      <c r="O124" s="49"/>
      <c r="P124" s="50"/>
      <c r="Q124" s="73">
        <f t="shared" si="4"/>
        <v>0</v>
      </c>
      <c r="R124" s="72"/>
      <c r="T124" s="93"/>
      <c r="U124" s="94"/>
      <c r="V124" s="93"/>
    </row>
    <row r="125" spans="1:22" ht="19.5" customHeight="1" x14ac:dyDescent="0.25">
      <c r="A125" s="41"/>
      <c r="B125" s="41"/>
      <c r="C125" s="42"/>
      <c r="D125" s="43"/>
      <c r="E125" s="44"/>
      <c r="F125" s="27"/>
      <c r="G125" s="45"/>
      <c r="H125" s="46"/>
      <c r="I125" s="45"/>
      <c r="J125" s="41"/>
      <c r="K125" s="47"/>
      <c r="L125" s="45"/>
      <c r="M125" s="69"/>
      <c r="N125" s="48"/>
      <c r="O125" s="49"/>
      <c r="P125" s="50"/>
      <c r="Q125" s="73">
        <f t="shared" si="4"/>
        <v>0</v>
      </c>
      <c r="R125" s="72"/>
      <c r="T125" s="93"/>
      <c r="U125" s="94"/>
      <c r="V125" s="93"/>
    </row>
    <row r="126" spans="1:22" ht="19.5" customHeight="1" x14ac:dyDescent="0.25">
      <c r="A126" s="41"/>
      <c r="B126" s="41"/>
      <c r="C126" s="42"/>
      <c r="D126" s="43"/>
      <c r="E126" s="44"/>
      <c r="F126" s="27"/>
      <c r="G126" s="45"/>
      <c r="H126" s="46"/>
      <c r="I126" s="45"/>
      <c r="J126" s="41"/>
      <c r="K126" s="47"/>
      <c r="L126" s="45"/>
      <c r="M126" s="69"/>
      <c r="N126" s="48"/>
      <c r="O126" s="49"/>
      <c r="P126" s="50"/>
      <c r="Q126" s="73">
        <f t="shared" si="4"/>
        <v>0</v>
      </c>
      <c r="R126" s="72"/>
      <c r="T126" s="93"/>
      <c r="U126" s="94"/>
      <c r="V126" s="93"/>
    </row>
    <row r="127" spans="1:22" ht="19.5" customHeight="1" x14ac:dyDescent="0.25">
      <c r="A127" s="41"/>
      <c r="B127" s="41"/>
      <c r="C127" s="42"/>
      <c r="D127" s="43"/>
      <c r="E127" s="44"/>
      <c r="F127" s="27"/>
      <c r="G127" s="45"/>
      <c r="H127" s="46"/>
      <c r="I127" s="45"/>
      <c r="J127" s="41"/>
      <c r="K127" s="47"/>
      <c r="L127" s="45"/>
      <c r="M127" s="69"/>
      <c r="N127" s="48"/>
      <c r="O127" s="49"/>
      <c r="P127" s="50"/>
      <c r="Q127" s="73">
        <f t="shared" si="4"/>
        <v>0</v>
      </c>
      <c r="R127" s="72"/>
      <c r="T127" s="93"/>
      <c r="U127" s="94"/>
      <c r="V127" s="93"/>
    </row>
    <row r="128" spans="1:22" ht="19.5" customHeight="1" x14ac:dyDescent="0.25">
      <c r="A128" s="41"/>
      <c r="B128" s="41"/>
      <c r="C128" s="42"/>
      <c r="D128" s="43"/>
      <c r="E128" s="44"/>
      <c r="F128" s="27"/>
      <c r="G128" s="45"/>
      <c r="H128" s="46"/>
      <c r="I128" s="45"/>
      <c r="J128" s="41"/>
      <c r="K128" s="47"/>
      <c r="L128" s="45"/>
      <c r="M128" s="69"/>
      <c r="N128" s="48"/>
      <c r="O128" s="49"/>
      <c r="P128" s="50"/>
      <c r="Q128" s="73">
        <f t="shared" si="4"/>
        <v>0</v>
      </c>
      <c r="R128" s="72"/>
      <c r="T128" s="93"/>
      <c r="U128" s="94"/>
      <c r="V128" s="93"/>
    </row>
    <row r="129" spans="1:22" ht="19.5" customHeight="1" x14ac:dyDescent="0.25">
      <c r="A129" s="41"/>
      <c r="B129" s="41"/>
      <c r="C129" s="42"/>
      <c r="D129" s="43"/>
      <c r="E129" s="44"/>
      <c r="F129" s="27"/>
      <c r="G129" s="45"/>
      <c r="H129" s="46"/>
      <c r="I129" s="45"/>
      <c r="J129" s="41"/>
      <c r="K129" s="47"/>
      <c r="L129" s="45"/>
      <c r="M129" s="69"/>
      <c r="N129" s="48"/>
      <c r="O129" s="49"/>
      <c r="P129" s="50"/>
      <c r="Q129" s="73">
        <f t="shared" si="4"/>
        <v>0</v>
      </c>
      <c r="R129" s="72"/>
      <c r="T129" s="93"/>
      <c r="U129" s="94"/>
      <c r="V129" s="93"/>
    </row>
    <row r="130" spans="1:22" ht="19.5" customHeight="1" x14ac:dyDescent="0.25">
      <c r="A130" s="41"/>
      <c r="B130" s="41"/>
      <c r="C130" s="42"/>
      <c r="D130" s="43"/>
      <c r="E130" s="44"/>
      <c r="F130" s="27"/>
      <c r="G130" s="45"/>
      <c r="H130" s="46"/>
      <c r="I130" s="45"/>
      <c r="J130" s="41"/>
      <c r="K130" s="47"/>
      <c r="L130" s="45"/>
      <c r="M130" s="69"/>
      <c r="N130" s="48"/>
      <c r="O130" s="49"/>
      <c r="P130" s="50"/>
      <c r="Q130" s="73">
        <f t="shared" si="4"/>
        <v>0</v>
      </c>
      <c r="R130" s="72"/>
      <c r="T130" s="93"/>
      <c r="U130" s="94"/>
      <c r="V130" s="93"/>
    </row>
    <row r="131" spans="1:22" ht="19.5" customHeight="1" x14ac:dyDescent="0.25">
      <c r="A131" s="41"/>
      <c r="B131" s="41"/>
      <c r="C131" s="42"/>
      <c r="D131" s="43"/>
      <c r="E131" s="44"/>
      <c r="F131" s="27"/>
      <c r="G131" s="45"/>
      <c r="H131" s="46"/>
      <c r="I131" s="45"/>
      <c r="J131" s="41"/>
      <c r="K131" s="47"/>
      <c r="L131" s="45"/>
      <c r="M131" s="69"/>
      <c r="N131" s="48"/>
      <c r="O131" s="49"/>
      <c r="P131" s="50"/>
      <c r="Q131" s="73">
        <f t="shared" si="4"/>
        <v>0</v>
      </c>
      <c r="R131" s="72"/>
      <c r="T131" s="93"/>
      <c r="U131" s="94"/>
      <c r="V131" s="93"/>
    </row>
    <row r="132" spans="1:22" ht="19.5" customHeight="1" x14ac:dyDescent="0.25">
      <c r="A132" s="41"/>
      <c r="B132" s="41"/>
      <c r="C132" s="42"/>
      <c r="D132" s="43"/>
      <c r="E132" s="44"/>
      <c r="F132" s="27"/>
      <c r="G132" s="45"/>
      <c r="H132" s="46"/>
      <c r="I132" s="45"/>
      <c r="J132" s="41"/>
      <c r="K132" s="47"/>
      <c r="L132" s="45"/>
      <c r="M132" s="69"/>
      <c r="N132" s="48"/>
      <c r="O132" s="49"/>
      <c r="P132" s="50"/>
      <c r="Q132" s="73">
        <f t="shared" si="4"/>
        <v>0</v>
      </c>
      <c r="R132" s="72"/>
      <c r="T132" s="93"/>
      <c r="U132" s="94"/>
      <c r="V132" s="93"/>
    </row>
    <row r="133" spans="1:22" ht="19.5" customHeight="1" x14ac:dyDescent="0.25">
      <c r="A133" s="41"/>
      <c r="B133" s="41"/>
      <c r="C133" s="42"/>
      <c r="D133" s="43"/>
      <c r="E133" s="44"/>
      <c r="F133" s="27"/>
      <c r="G133" s="45"/>
      <c r="H133" s="46"/>
      <c r="I133" s="45"/>
      <c r="J133" s="41"/>
      <c r="K133" s="47"/>
      <c r="L133" s="45"/>
      <c r="M133" s="69"/>
      <c r="N133" s="48"/>
      <c r="O133" s="49"/>
      <c r="P133" s="50"/>
      <c r="Q133" s="73">
        <f t="shared" si="4"/>
        <v>0</v>
      </c>
      <c r="R133" s="72"/>
      <c r="T133" s="93"/>
      <c r="U133" s="94"/>
      <c r="V133" s="93"/>
    </row>
    <row r="134" spans="1:22" ht="19.5" customHeight="1" x14ac:dyDescent="0.25">
      <c r="A134" s="41"/>
      <c r="B134" s="41"/>
      <c r="C134" s="42"/>
      <c r="D134" s="43"/>
      <c r="E134" s="44"/>
      <c r="F134" s="27"/>
      <c r="G134" s="45"/>
      <c r="H134" s="46"/>
      <c r="I134" s="45"/>
      <c r="J134" s="41"/>
      <c r="K134" s="47"/>
      <c r="L134" s="45"/>
      <c r="M134" s="69"/>
      <c r="N134" s="48"/>
      <c r="O134" s="49"/>
      <c r="P134" s="50"/>
      <c r="Q134" s="73">
        <f t="shared" si="4"/>
        <v>0</v>
      </c>
      <c r="R134" s="72"/>
      <c r="T134" s="93"/>
      <c r="U134" s="94"/>
      <c r="V134" s="93"/>
    </row>
    <row r="135" spans="1:22" ht="19.5" customHeight="1" x14ac:dyDescent="0.25">
      <c r="A135" s="41"/>
      <c r="B135" s="41"/>
      <c r="C135" s="42"/>
      <c r="D135" s="43"/>
      <c r="E135" s="44"/>
      <c r="F135" s="27"/>
      <c r="G135" s="45"/>
      <c r="H135" s="46"/>
      <c r="I135" s="45"/>
      <c r="J135" s="41"/>
      <c r="K135" s="47"/>
      <c r="L135" s="45"/>
      <c r="M135" s="69"/>
      <c r="N135" s="48"/>
      <c r="O135" s="49"/>
      <c r="P135" s="50"/>
      <c r="Q135" s="73">
        <f t="shared" si="4"/>
        <v>0</v>
      </c>
      <c r="R135" s="72"/>
      <c r="T135" s="93"/>
      <c r="U135" s="94"/>
      <c r="V135" s="93"/>
    </row>
    <row r="136" spans="1:22" ht="19.5" customHeight="1" x14ac:dyDescent="0.25">
      <c r="A136" s="41"/>
      <c r="B136" s="41"/>
      <c r="C136" s="42"/>
      <c r="D136" s="43"/>
      <c r="E136" s="44"/>
      <c r="F136" s="27"/>
      <c r="G136" s="45"/>
      <c r="H136" s="46"/>
      <c r="I136" s="45"/>
      <c r="J136" s="41"/>
      <c r="K136" s="47"/>
      <c r="L136" s="45"/>
      <c r="M136" s="69"/>
      <c r="N136" s="48"/>
      <c r="O136" s="49"/>
      <c r="P136" s="50"/>
      <c r="Q136" s="73">
        <f t="shared" si="4"/>
        <v>0</v>
      </c>
      <c r="R136" s="72"/>
      <c r="T136" s="93"/>
      <c r="U136" s="94"/>
      <c r="V136" s="93"/>
    </row>
    <row r="137" spans="1:22" ht="19.5" customHeight="1" x14ac:dyDescent="0.25">
      <c r="A137" s="41"/>
      <c r="B137" s="41"/>
      <c r="C137" s="42"/>
      <c r="D137" s="43"/>
      <c r="E137" s="44"/>
      <c r="F137" s="27"/>
      <c r="G137" s="45"/>
      <c r="H137" s="46"/>
      <c r="I137" s="45"/>
      <c r="J137" s="41"/>
      <c r="K137" s="47"/>
      <c r="L137" s="45"/>
      <c r="M137" s="69"/>
      <c r="N137" s="48"/>
      <c r="O137" s="49"/>
      <c r="P137" s="50"/>
      <c r="Q137" s="73">
        <f t="shared" ref="Q137:Q200" si="5">N137+O137</f>
        <v>0</v>
      </c>
      <c r="R137" s="72"/>
      <c r="T137" s="93"/>
      <c r="U137" s="94"/>
      <c r="V137" s="93"/>
    </row>
    <row r="138" spans="1:22" ht="19.5" customHeight="1" x14ac:dyDescent="0.25">
      <c r="A138" s="41"/>
      <c r="B138" s="41"/>
      <c r="C138" s="42"/>
      <c r="D138" s="43"/>
      <c r="E138" s="44"/>
      <c r="F138" s="27"/>
      <c r="G138" s="45"/>
      <c r="H138" s="46"/>
      <c r="I138" s="45"/>
      <c r="J138" s="41"/>
      <c r="K138" s="47"/>
      <c r="L138" s="45"/>
      <c r="M138" s="69"/>
      <c r="N138" s="48"/>
      <c r="O138" s="49"/>
      <c r="P138" s="50"/>
      <c r="Q138" s="73">
        <f t="shared" si="5"/>
        <v>0</v>
      </c>
      <c r="R138" s="72"/>
      <c r="T138" s="93"/>
      <c r="U138" s="94"/>
      <c r="V138" s="93"/>
    </row>
    <row r="139" spans="1:22" ht="19.5" customHeight="1" x14ac:dyDescent="0.25">
      <c r="A139" s="41"/>
      <c r="B139" s="41"/>
      <c r="C139" s="42"/>
      <c r="D139" s="43"/>
      <c r="E139" s="44"/>
      <c r="F139" s="27"/>
      <c r="G139" s="45"/>
      <c r="H139" s="46"/>
      <c r="I139" s="45"/>
      <c r="J139" s="41"/>
      <c r="K139" s="47"/>
      <c r="L139" s="45"/>
      <c r="M139" s="69"/>
      <c r="N139" s="48"/>
      <c r="O139" s="49"/>
      <c r="P139" s="50"/>
      <c r="Q139" s="73">
        <f t="shared" si="5"/>
        <v>0</v>
      </c>
      <c r="R139" s="72"/>
      <c r="T139" s="93"/>
      <c r="U139" s="94"/>
      <c r="V139" s="93"/>
    </row>
    <row r="140" spans="1:22" ht="19.5" customHeight="1" x14ac:dyDescent="0.25">
      <c r="A140" s="41"/>
      <c r="B140" s="41"/>
      <c r="C140" s="42"/>
      <c r="D140" s="43"/>
      <c r="E140" s="44"/>
      <c r="F140" s="27"/>
      <c r="G140" s="45"/>
      <c r="H140" s="46"/>
      <c r="I140" s="45"/>
      <c r="J140" s="41"/>
      <c r="K140" s="47"/>
      <c r="L140" s="45"/>
      <c r="M140" s="69"/>
      <c r="N140" s="48"/>
      <c r="O140" s="49"/>
      <c r="P140" s="50"/>
      <c r="Q140" s="73">
        <f t="shared" si="5"/>
        <v>0</v>
      </c>
      <c r="R140" s="72"/>
      <c r="T140" s="93"/>
      <c r="U140" s="94"/>
      <c r="V140" s="93"/>
    </row>
    <row r="141" spans="1:22" ht="19.5" customHeight="1" x14ac:dyDescent="0.25">
      <c r="A141" s="41"/>
      <c r="B141" s="41"/>
      <c r="C141" s="42"/>
      <c r="D141" s="43"/>
      <c r="E141" s="44"/>
      <c r="F141" s="27"/>
      <c r="G141" s="45"/>
      <c r="H141" s="46"/>
      <c r="I141" s="45"/>
      <c r="J141" s="41"/>
      <c r="K141" s="47"/>
      <c r="L141" s="45"/>
      <c r="M141" s="69"/>
      <c r="N141" s="48"/>
      <c r="O141" s="49"/>
      <c r="P141" s="50"/>
      <c r="Q141" s="73">
        <f t="shared" si="5"/>
        <v>0</v>
      </c>
      <c r="R141" s="72"/>
      <c r="T141" s="93"/>
      <c r="U141" s="94"/>
      <c r="V141" s="93"/>
    </row>
    <row r="142" spans="1:22" ht="19.5" customHeight="1" x14ac:dyDescent="0.25">
      <c r="A142" s="41"/>
      <c r="B142" s="41"/>
      <c r="C142" s="42"/>
      <c r="D142" s="43"/>
      <c r="E142" s="44"/>
      <c r="F142" s="27"/>
      <c r="G142" s="45"/>
      <c r="H142" s="46"/>
      <c r="I142" s="45"/>
      <c r="J142" s="41"/>
      <c r="K142" s="47"/>
      <c r="L142" s="45"/>
      <c r="M142" s="69"/>
      <c r="N142" s="48"/>
      <c r="O142" s="49"/>
      <c r="P142" s="50"/>
      <c r="Q142" s="73">
        <f t="shared" si="5"/>
        <v>0</v>
      </c>
      <c r="R142" s="72"/>
      <c r="T142" s="93"/>
      <c r="U142" s="94"/>
      <c r="V142" s="93"/>
    </row>
    <row r="143" spans="1:22" ht="19.5" customHeight="1" x14ac:dyDescent="0.25">
      <c r="A143" s="41"/>
      <c r="B143" s="41"/>
      <c r="C143" s="42"/>
      <c r="D143" s="43"/>
      <c r="E143" s="44"/>
      <c r="F143" s="27"/>
      <c r="G143" s="45"/>
      <c r="H143" s="46"/>
      <c r="I143" s="45"/>
      <c r="J143" s="41"/>
      <c r="K143" s="47"/>
      <c r="L143" s="45"/>
      <c r="M143" s="69"/>
      <c r="N143" s="48"/>
      <c r="O143" s="49"/>
      <c r="P143" s="50"/>
      <c r="Q143" s="73">
        <f t="shared" si="5"/>
        <v>0</v>
      </c>
      <c r="R143" s="72"/>
      <c r="T143" s="93"/>
      <c r="U143" s="94"/>
      <c r="V143" s="93"/>
    </row>
    <row r="144" spans="1:22" ht="19.5" customHeight="1" x14ac:dyDescent="0.25">
      <c r="A144" s="41"/>
      <c r="B144" s="41"/>
      <c r="C144" s="42"/>
      <c r="D144" s="43"/>
      <c r="E144" s="44"/>
      <c r="F144" s="27"/>
      <c r="G144" s="45"/>
      <c r="H144" s="46"/>
      <c r="I144" s="45"/>
      <c r="J144" s="41"/>
      <c r="K144" s="47"/>
      <c r="L144" s="45"/>
      <c r="M144" s="69"/>
      <c r="N144" s="48"/>
      <c r="O144" s="49"/>
      <c r="P144" s="50"/>
      <c r="Q144" s="73">
        <f t="shared" si="5"/>
        <v>0</v>
      </c>
      <c r="R144" s="72"/>
      <c r="T144" s="93"/>
      <c r="U144" s="94"/>
      <c r="V144" s="93"/>
    </row>
    <row r="145" spans="1:22" ht="19.5" customHeight="1" x14ac:dyDescent="0.25">
      <c r="A145" s="41"/>
      <c r="B145" s="41"/>
      <c r="C145" s="42"/>
      <c r="D145" s="43"/>
      <c r="E145" s="44"/>
      <c r="F145" s="27"/>
      <c r="G145" s="45"/>
      <c r="H145" s="46"/>
      <c r="I145" s="45"/>
      <c r="J145" s="41"/>
      <c r="K145" s="47"/>
      <c r="L145" s="45"/>
      <c r="M145" s="69"/>
      <c r="N145" s="48"/>
      <c r="O145" s="49"/>
      <c r="P145" s="50"/>
      <c r="Q145" s="73">
        <f t="shared" si="5"/>
        <v>0</v>
      </c>
      <c r="R145" s="72"/>
      <c r="T145" s="93"/>
      <c r="U145" s="94"/>
      <c r="V145" s="93"/>
    </row>
    <row r="146" spans="1:22" ht="19.5" customHeight="1" x14ac:dyDescent="0.25">
      <c r="A146" s="41"/>
      <c r="B146" s="41"/>
      <c r="C146" s="42"/>
      <c r="D146" s="43"/>
      <c r="E146" s="44"/>
      <c r="F146" s="27"/>
      <c r="G146" s="45"/>
      <c r="H146" s="46"/>
      <c r="I146" s="45"/>
      <c r="J146" s="41"/>
      <c r="K146" s="47"/>
      <c r="L146" s="45"/>
      <c r="M146" s="69"/>
      <c r="N146" s="48"/>
      <c r="O146" s="49"/>
      <c r="P146" s="50"/>
      <c r="Q146" s="73">
        <f t="shared" si="5"/>
        <v>0</v>
      </c>
      <c r="R146" s="72"/>
      <c r="T146" s="93"/>
      <c r="U146" s="94"/>
      <c r="V146" s="93"/>
    </row>
    <row r="147" spans="1:22" ht="19.5" customHeight="1" x14ac:dyDescent="0.25">
      <c r="A147" s="41"/>
      <c r="B147" s="41"/>
      <c r="C147" s="42"/>
      <c r="D147" s="43"/>
      <c r="E147" s="44"/>
      <c r="F147" s="27"/>
      <c r="G147" s="45"/>
      <c r="H147" s="46"/>
      <c r="I147" s="45"/>
      <c r="J147" s="41"/>
      <c r="K147" s="47"/>
      <c r="L147" s="45"/>
      <c r="M147" s="69"/>
      <c r="N147" s="48"/>
      <c r="O147" s="49"/>
      <c r="P147" s="50"/>
      <c r="Q147" s="73">
        <f t="shared" si="5"/>
        <v>0</v>
      </c>
      <c r="R147" s="72"/>
      <c r="T147" s="93"/>
      <c r="U147" s="94"/>
      <c r="V147" s="93"/>
    </row>
    <row r="148" spans="1:22" ht="19.5" customHeight="1" x14ac:dyDescent="0.25">
      <c r="A148" s="41"/>
      <c r="B148" s="41"/>
      <c r="C148" s="42"/>
      <c r="D148" s="43"/>
      <c r="E148" s="44"/>
      <c r="F148" s="27"/>
      <c r="G148" s="45"/>
      <c r="H148" s="46"/>
      <c r="I148" s="45"/>
      <c r="J148" s="41"/>
      <c r="K148" s="47"/>
      <c r="L148" s="45"/>
      <c r="M148" s="69"/>
      <c r="N148" s="48"/>
      <c r="O148" s="49"/>
      <c r="P148" s="50"/>
      <c r="Q148" s="73">
        <f t="shared" si="5"/>
        <v>0</v>
      </c>
      <c r="R148" s="72"/>
      <c r="T148" s="93"/>
      <c r="U148" s="94"/>
      <c r="V148" s="93"/>
    </row>
    <row r="149" spans="1:22" ht="19.5" customHeight="1" x14ac:dyDescent="0.25">
      <c r="A149" s="41"/>
      <c r="B149" s="41"/>
      <c r="C149" s="42"/>
      <c r="D149" s="43"/>
      <c r="E149" s="44"/>
      <c r="F149" s="27"/>
      <c r="G149" s="45"/>
      <c r="H149" s="46"/>
      <c r="I149" s="45"/>
      <c r="J149" s="41"/>
      <c r="K149" s="47"/>
      <c r="L149" s="45"/>
      <c r="M149" s="69"/>
      <c r="N149" s="48"/>
      <c r="O149" s="49"/>
      <c r="P149" s="50"/>
      <c r="Q149" s="73">
        <f t="shared" si="5"/>
        <v>0</v>
      </c>
      <c r="R149" s="72"/>
      <c r="T149" s="93"/>
      <c r="U149" s="94"/>
      <c r="V149" s="93"/>
    </row>
    <row r="150" spans="1:22" ht="19.5" customHeight="1" x14ac:dyDescent="0.25">
      <c r="A150" s="41"/>
      <c r="B150" s="41"/>
      <c r="C150" s="42"/>
      <c r="D150" s="43"/>
      <c r="E150" s="44"/>
      <c r="F150" s="27"/>
      <c r="G150" s="45"/>
      <c r="H150" s="46"/>
      <c r="I150" s="45"/>
      <c r="J150" s="41"/>
      <c r="K150" s="47"/>
      <c r="L150" s="45"/>
      <c r="M150" s="69"/>
      <c r="N150" s="48"/>
      <c r="O150" s="49"/>
      <c r="P150" s="50"/>
      <c r="Q150" s="73">
        <f t="shared" si="5"/>
        <v>0</v>
      </c>
      <c r="R150" s="72"/>
      <c r="T150" s="93"/>
      <c r="U150" s="94"/>
      <c r="V150" s="93"/>
    </row>
    <row r="151" spans="1:22" ht="19.5" customHeight="1" x14ac:dyDescent="0.25">
      <c r="A151" s="41"/>
      <c r="B151" s="41"/>
      <c r="C151" s="42"/>
      <c r="D151" s="43"/>
      <c r="E151" s="44"/>
      <c r="F151" s="27"/>
      <c r="G151" s="45"/>
      <c r="H151" s="46"/>
      <c r="I151" s="45"/>
      <c r="J151" s="41"/>
      <c r="K151" s="47"/>
      <c r="L151" s="45"/>
      <c r="M151" s="69"/>
      <c r="N151" s="48"/>
      <c r="O151" s="49"/>
      <c r="P151" s="50"/>
      <c r="Q151" s="73">
        <f t="shared" si="5"/>
        <v>0</v>
      </c>
      <c r="R151" s="72"/>
      <c r="T151" s="93"/>
      <c r="U151" s="94"/>
      <c r="V151" s="93"/>
    </row>
    <row r="152" spans="1:22" ht="19.5" customHeight="1" x14ac:dyDescent="0.25">
      <c r="A152" s="41"/>
      <c r="B152" s="41"/>
      <c r="C152" s="42"/>
      <c r="D152" s="43"/>
      <c r="E152" s="44"/>
      <c r="F152" s="27"/>
      <c r="G152" s="45"/>
      <c r="H152" s="46"/>
      <c r="I152" s="45"/>
      <c r="J152" s="41"/>
      <c r="K152" s="47"/>
      <c r="L152" s="45"/>
      <c r="M152" s="69"/>
      <c r="N152" s="48"/>
      <c r="O152" s="49"/>
      <c r="P152" s="50"/>
      <c r="Q152" s="73">
        <f t="shared" si="5"/>
        <v>0</v>
      </c>
      <c r="R152" s="72"/>
      <c r="T152" s="93"/>
      <c r="U152" s="94"/>
      <c r="V152" s="93"/>
    </row>
    <row r="153" spans="1:22" ht="19.5" customHeight="1" x14ac:dyDescent="0.25">
      <c r="A153" s="41"/>
      <c r="B153" s="41"/>
      <c r="C153" s="42"/>
      <c r="D153" s="43"/>
      <c r="E153" s="44"/>
      <c r="F153" s="27"/>
      <c r="G153" s="45"/>
      <c r="H153" s="46"/>
      <c r="I153" s="45"/>
      <c r="J153" s="41"/>
      <c r="K153" s="47"/>
      <c r="L153" s="45"/>
      <c r="M153" s="69"/>
      <c r="N153" s="48"/>
      <c r="O153" s="49"/>
      <c r="P153" s="50"/>
      <c r="Q153" s="73">
        <f t="shared" si="5"/>
        <v>0</v>
      </c>
      <c r="R153" s="72"/>
      <c r="T153" s="93"/>
      <c r="U153" s="94"/>
      <c r="V153" s="93"/>
    </row>
    <row r="154" spans="1:22" ht="19.5" customHeight="1" x14ac:dyDescent="0.25">
      <c r="A154" s="41"/>
      <c r="B154" s="41"/>
      <c r="C154" s="42"/>
      <c r="D154" s="43"/>
      <c r="E154" s="44"/>
      <c r="F154" s="27"/>
      <c r="G154" s="45"/>
      <c r="H154" s="46"/>
      <c r="I154" s="45"/>
      <c r="J154" s="41"/>
      <c r="K154" s="47"/>
      <c r="L154" s="45"/>
      <c r="M154" s="69"/>
      <c r="N154" s="48"/>
      <c r="O154" s="49"/>
      <c r="P154" s="50"/>
      <c r="Q154" s="73">
        <f t="shared" si="5"/>
        <v>0</v>
      </c>
      <c r="R154" s="72"/>
      <c r="T154" s="93"/>
      <c r="U154" s="94"/>
      <c r="V154" s="93"/>
    </row>
    <row r="155" spans="1:22" ht="19.5" customHeight="1" x14ac:dyDescent="0.25">
      <c r="A155" s="41"/>
      <c r="B155" s="41"/>
      <c r="C155" s="42"/>
      <c r="D155" s="43"/>
      <c r="E155" s="44"/>
      <c r="F155" s="27"/>
      <c r="G155" s="45"/>
      <c r="H155" s="46"/>
      <c r="I155" s="45"/>
      <c r="J155" s="41"/>
      <c r="K155" s="47"/>
      <c r="L155" s="45"/>
      <c r="M155" s="69"/>
      <c r="N155" s="48"/>
      <c r="O155" s="49"/>
      <c r="P155" s="50"/>
      <c r="Q155" s="73">
        <f t="shared" si="5"/>
        <v>0</v>
      </c>
      <c r="R155" s="72"/>
      <c r="T155" s="93"/>
      <c r="U155" s="94"/>
      <c r="V155" s="93"/>
    </row>
    <row r="156" spans="1:22" ht="19.5" customHeight="1" x14ac:dyDescent="0.25">
      <c r="A156" s="41"/>
      <c r="B156" s="41"/>
      <c r="C156" s="42"/>
      <c r="D156" s="43"/>
      <c r="E156" s="44"/>
      <c r="F156" s="27"/>
      <c r="G156" s="45"/>
      <c r="H156" s="46"/>
      <c r="I156" s="45"/>
      <c r="J156" s="41"/>
      <c r="K156" s="47"/>
      <c r="L156" s="45"/>
      <c r="M156" s="69"/>
      <c r="N156" s="48"/>
      <c r="O156" s="49"/>
      <c r="P156" s="50"/>
      <c r="Q156" s="73">
        <f t="shared" si="5"/>
        <v>0</v>
      </c>
      <c r="R156" s="72"/>
      <c r="T156" s="93"/>
      <c r="U156" s="94"/>
      <c r="V156" s="93"/>
    </row>
    <row r="157" spans="1:22" ht="19.5" customHeight="1" x14ac:dyDescent="0.25">
      <c r="A157" s="41"/>
      <c r="B157" s="41"/>
      <c r="C157" s="42"/>
      <c r="D157" s="43"/>
      <c r="E157" s="44"/>
      <c r="F157" s="27"/>
      <c r="G157" s="45"/>
      <c r="H157" s="46"/>
      <c r="I157" s="45"/>
      <c r="J157" s="41"/>
      <c r="K157" s="47"/>
      <c r="L157" s="45"/>
      <c r="M157" s="69"/>
      <c r="N157" s="48"/>
      <c r="O157" s="49"/>
      <c r="P157" s="50"/>
      <c r="Q157" s="73">
        <f t="shared" si="5"/>
        <v>0</v>
      </c>
      <c r="R157" s="72"/>
      <c r="T157" s="93"/>
      <c r="U157" s="94"/>
      <c r="V157" s="93"/>
    </row>
    <row r="158" spans="1:22" ht="19.5" customHeight="1" x14ac:dyDescent="0.25">
      <c r="A158" s="41"/>
      <c r="B158" s="41"/>
      <c r="C158" s="42"/>
      <c r="D158" s="43"/>
      <c r="E158" s="44"/>
      <c r="F158" s="27"/>
      <c r="G158" s="45"/>
      <c r="H158" s="46"/>
      <c r="I158" s="45"/>
      <c r="J158" s="41"/>
      <c r="K158" s="47"/>
      <c r="L158" s="45"/>
      <c r="M158" s="69"/>
      <c r="N158" s="48"/>
      <c r="O158" s="49"/>
      <c r="P158" s="50"/>
      <c r="Q158" s="73">
        <f t="shared" si="5"/>
        <v>0</v>
      </c>
      <c r="R158" s="72"/>
      <c r="T158" s="93"/>
      <c r="U158" s="94"/>
      <c r="V158" s="93"/>
    </row>
    <row r="159" spans="1:22" ht="19.5" customHeight="1" x14ac:dyDescent="0.25">
      <c r="A159" s="41"/>
      <c r="B159" s="41"/>
      <c r="C159" s="42"/>
      <c r="D159" s="43"/>
      <c r="E159" s="44"/>
      <c r="F159" s="27"/>
      <c r="G159" s="45"/>
      <c r="H159" s="46"/>
      <c r="I159" s="45"/>
      <c r="J159" s="41"/>
      <c r="K159" s="47"/>
      <c r="L159" s="45"/>
      <c r="M159" s="69"/>
      <c r="N159" s="48"/>
      <c r="O159" s="49"/>
      <c r="P159" s="50"/>
      <c r="Q159" s="73">
        <f t="shared" si="5"/>
        <v>0</v>
      </c>
      <c r="R159" s="72"/>
      <c r="T159" s="93"/>
      <c r="U159" s="94"/>
      <c r="V159" s="93"/>
    </row>
    <row r="160" spans="1:22" ht="19.5" customHeight="1" x14ac:dyDescent="0.25">
      <c r="A160" s="41"/>
      <c r="B160" s="41"/>
      <c r="C160" s="42"/>
      <c r="D160" s="43"/>
      <c r="E160" s="44"/>
      <c r="F160" s="27"/>
      <c r="G160" s="45"/>
      <c r="H160" s="46"/>
      <c r="I160" s="45"/>
      <c r="J160" s="41"/>
      <c r="K160" s="47"/>
      <c r="L160" s="45"/>
      <c r="M160" s="69"/>
      <c r="N160" s="48"/>
      <c r="O160" s="49"/>
      <c r="P160" s="50"/>
      <c r="Q160" s="73">
        <f t="shared" si="5"/>
        <v>0</v>
      </c>
      <c r="R160" s="72"/>
      <c r="T160" s="93"/>
      <c r="U160" s="94"/>
      <c r="V160" s="93"/>
    </row>
    <row r="161" spans="1:22" ht="19.5" customHeight="1" x14ac:dyDescent="0.25">
      <c r="A161" s="41"/>
      <c r="B161" s="41"/>
      <c r="C161" s="42"/>
      <c r="D161" s="43"/>
      <c r="E161" s="44"/>
      <c r="F161" s="27"/>
      <c r="G161" s="45"/>
      <c r="H161" s="46"/>
      <c r="I161" s="45"/>
      <c r="J161" s="41"/>
      <c r="K161" s="47"/>
      <c r="L161" s="45"/>
      <c r="M161" s="69"/>
      <c r="N161" s="48"/>
      <c r="O161" s="49"/>
      <c r="P161" s="50"/>
      <c r="Q161" s="73">
        <f t="shared" si="5"/>
        <v>0</v>
      </c>
      <c r="R161" s="72"/>
      <c r="T161" s="93"/>
      <c r="U161" s="94"/>
      <c r="V161" s="93"/>
    </row>
    <row r="162" spans="1:22" ht="19.5" customHeight="1" x14ac:dyDescent="0.25">
      <c r="A162" s="41"/>
      <c r="B162" s="41"/>
      <c r="C162" s="42"/>
      <c r="D162" s="43"/>
      <c r="E162" s="44"/>
      <c r="F162" s="27"/>
      <c r="G162" s="45"/>
      <c r="H162" s="46"/>
      <c r="I162" s="45"/>
      <c r="J162" s="41"/>
      <c r="K162" s="47"/>
      <c r="L162" s="45"/>
      <c r="M162" s="69"/>
      <c r="N162" s="48"/>
      <c r="O162" s="49"/>
      <c r="P162" s="50"/>
      <c r="Q162" s="73">
        <f t="shared" si="5"/>
        <v>0</v>
      </c>
      <c r="R162" s="72"/>
      <c r="T162" s="93"/>
      <c r="U162" s="94"/>
      <c r="V162" s="93"/>
    </row>
    <row r="163" spans="1:22" ht="19.5" customHeight="1" x14ac:dyDescent="0.25">
      <c r="A163" s="41"/>
      <c r="B163" s="41"/>
      <c r="C163" s="42"/>
      <c r="D163" s="43"/>
      <c r="E163" s="44"/>
      <c r="F163" s="27"/>
      <c r="G163" s="45"/>
      <c r="H163" s="46"/>
      <c r="I163" s="45"/>
      <c r="J163" s="41"/>
      <c r="K163" s="47"/>
      <c r="L163" s="45"/>
      <c r="M163" s="69"/>
      <c r="N163" s="48"/>
      <c r="O163" s="49"/>
      <c r="P163" s="50"/>
      <c r="Q163" s="73">
        <f t="shared" si="5"/>
        <v>0</v>
      </c>
      <c r="R163" s="72"/>
      <c r="T163" s="93"/>
      <c r="U163" s="94"/>
      <c r="V163" s="93"/>
    </row>
    <row r="164" spans="1:22" ht="19.5" customHeight="1" x14ac:dyDescent="0.25">
      <c r="A164" s="41"/>
      <c r="B164" s="41"/>
      <c r="C164" s="42"/>
      <c r="D164" s="43"/>
      <c r="E164" s="44"/>
      <c r="F164" s="27"/>
      <c r="G164" s="45"/>
      <c r="H164" s="46"/>
      <c r="I164" s="45"/>
      <c r="J164" s="41"/>
      <c r="K164" s="47"/>
      <c r="L164" s="45"/>
      <c r="M164" s="69"/>
      <c r="N164" s="48"/>
      <c r="O164" s="49"/>
      <c r="P164" s="50"/>
      <c r="Q164" s="73">
        <f t="shared" si="5"/>
        <v>0</v>
      </c>
      <c r="R164" s="72"/>
      <c r="T164" s="93"/>
      <c r="U164" s="94"/>
      <c r="V164" s="93"/>
    </row>
    <row r="165" spans="1:22" ht="19.5" customHeight="1" x14ac:dyDescent="0.25">
      <c r="A165" s="41"/>
      <c r="B165" s="41"/>
      <c r="C165" s="42"/>
      <c r="D165" s="43"/>
      <c r="E165" s="44"/>
      <c r="F165" s="27"/>
      <c r="G165" s="45"/>
      <c r="H165" s="46"/>
      <c r="I165" s="45"/>
      <c r="J165" s="41"/>
      <c r="K165" s="47"/>
      <c r="L165" s="45"/>
      <c r="M165" s="69"/>
      <c r="N165" s="48"/>
      <c r="O165" s="49"/>
      <c r="P165" s="50"/>
      <c r="Q165" s="73">
        <f t="shared" si="5"/>
        <v>0</v>
      </c>
      <c r="R165" s="72"/>
      <c r="T165" s="93"/>
      <c r="U165" s="94"/>
      <c r="V165" s="93"/>
    </row>
    <row r="166" spans="1:22" ht="19.5" customHeight="1" x14ac:dyDescent="0.25">
      <c r="A166" s="41"/>
      <c r="B166" s="41"/>
      <c r="C166" s="42"/>
      <c r="D166" s="43"/>
      <c r="E166" s="44"/>
      <c r="F166" s="27"/>
      <c r="G166" s="45"/>
      <c r="H166" s="46"/>
      <c r="I166" s="45"/>
      <c r="J166" s="41"/>
      <c r="K166" s="47"/>
      <c r="L166" s="45"/>
      <c r="M166" s="69"/>
      <c r="N166" s="48"/>
      <c r="O166" s="49"/>
      <c r="P166" s="50"/>
      <c r="Q166" s="73">
        <f t="shared" si="5"/>
        <v>0</v>
      </c>
      <c r="R166" s="72"/>
      <c r="T166" s="93"/>
      <c r="U166" s="94"/>
      <c r="V166" s="93"/>
    </row>
    <row r="167" spans="1:22" ht="19.5" customHeight="1" x14ac:dyDescent="0.25">
      <c r="A167" s="41"/>
      <c r="B167" s="41"/>
      <c r="C167" s="42"/>
      <c r="D167" s="43"/>
      <c r="E167" s="44"/>
      <c r="F167" s="27"/>
      <c r="G167" s="45"/>
      <c r="H167" s="46"/>
      <c r="I167" s="45"/>
      <c r="J167" s="41"/>
      <c r="K167" s="47"/>
      <c r="L167" s="45"/>
      <c r="M167" s="69"/>
      <c r="N167" s="48"/>
      <c r="O167" s="49"/>
      <c r="P167" s="50"/>
      <c r="Q167" s="73">
        <f t="shared" si="5"/>
        <v>0</v>
      </c>
      <c r="R167" s="72"/>
      <c r="T167" s="93"/>
      <c r="U167" s="94"/>
      <c r="V167" s="93"/>
    </row>
    <row r="168" spans="1:22" ht="19.5" customHeight="1" x14ac:dyDescent="0.25">
      <c r="A168" s="41"/>
      <c r="B168" s="41"/>
      <c r="C168" s="42"/>
      <c r="D168" s="43"/>
      <c r="E168" s="44"/>
      <c r="F168" s="27"/>
      <c r="G168" s="45"/>
      <c r="H168" s="46"/>
      <c r="I168" s="45"/>
      <c r="J168" s="41"/>
      <c r="K168" s="47"/>
      <c r="L168" s="45"/>
      <c r="M168" s="69"/>
      <c r="N168" s="48"/>
      <c r="O168" s="49"/>
      <c r="P168" s="50"/>
      <c r="Q168" s="73">
        <f t="shared" si="5"/>
        <v>0</v>
      </c>
      <c r="R168" s="72"/>
      <c r="T168" s="93"/>
      <c r="U168" s="94"/>
      <c r="V168" s="93"/>
    </row>
    <row r="169" spans="1:22" ht="19.5" customHeight="1" x14ac:dyDescent="0.25">
      <c r="A169" s="41"/>
      <c r="B169" s="41"/>
      <c r="C169" s="42"/>
      <c r="D169" s="43"/>
      <c r="E169" s="44"/>
      <c r="F169" s="27"/>
      <c r="G169" s="45"/>
      <c r="H169" s="46"/>
      <c r="I169" s="45"/>
      <c r="J169" s="41"/>
      <c r="K169" s="47"/>
      <c r="L169" s="45"/>
      <c r="M169" s="69"/>
      <c r="N169" s="48"/>
      <c r="O169" s="49"/>
      <c r="P169" s="50"/>
      <c r="Q169" s="73">
        <f t="shared" si="5"/>
        <v>0</v>
      </c>
      <c r="R169" s="72"/>
      <c r="T169" s="93"/>
      <c r="U169" s="94"/>
      <c r="V169" s="93"/>
    </row>
    <row r="170" spans="1:22" ht="19.5" customHeight="1" x14ac:dyDescent="0.25">
      <c r="A170" s="41"/>
      <c r="B170" s="41"/>
      <c r="C170" s="42"/>
      <c r="D170" s="43"/>
      <c r="E170" s="44"/>
      <c r="F170" s="27"/>
      <c r="G170" s="45"/>
      <c r="H170" s="46"/>
      <c r="I170" s="45"/>
      <c r="J170" s="41"/>
      <c r="K170" s="47"/>
      <c r="L170" s="45"/>
      <c r="M170" s="69"/>
      <c r="N170" s="48"/>
      <c r="O170" s="49"/>
      <c r="P170" s="50"/>
      <c r="Q170" s="73">
        <f t="shared" si="5"/>
        <v>0</v>
      </c>
      <c r="R170" s="72"/>
      <c r="T170" s="93"/>
      <c r="U170" s="94"/>
      <c r="V170" s="93"/>
    </row>
    <row r="171" spans="1:22" ht="19.5" customHeight="1" x14ac:dyDescent="0.25">
      <c r="A171" s="41"/>
      <c r="B171" s="41"/>
      <c r="C171" s="42"/>
      <c r="D171" s="43"/>
      <c r="E171" s="44"/>
      <c r="F171" s="27"/>
      <c r="G171" s="45"/>
      <c r="H171" s="46"/>
      <c r="I171" s="45"/>
      <c r="J171" s="41"/>
      <c r="K171" s="47"/>
      <c r="L171" s="45"/>
      <c r="M171" s="69"/>
      <c r="N171" s="48"/>
      <c r="O171" s="49"/>
      <c r="P171" s="50"/>
      <c r="Q171" s="73">
        <f t="shared" si="5"/>
        <v>0</v>
      </c>
      <c r="R171" s="72"/>
      <c r="T171" s="93"/>
      <c r="U171" s="94"/>
      <c r="V171" s="93"/>
    </row>
    <row r="172" spans="1:22" ht="19.5" customHeight="1" x14ac:dyDescent="0.25">
      <c r="A172" s="41"/>
      <c r="B172" s="41"/>
      <c r="C172" s="42"/>
      <c r="D172" s="43"/>
      <c r="E172" s="44"/>
      <c r="F172" s="27"/>
      <c r="G172" s="45"/>
      <c r="H172" s="46"/>
      <c r="I172" s="45"/>
      <c r="J172" s="41"/>
      <c r="K172" s="47"/>
      <c r="L172" s="45"/>
      <c r="M172" s="69"/>
      <c r="N172" s="48"/>
      <c r="O172" s="49"/>
      <c r="P172" s="50"/>
      <c r="Q172" s="73">
        <f t="shared" si="5"/>
        <v>0</v>
      </c>
      <c r="R172" s="72"/>
      <c r="T172" s="93"/>
      <c r="U172" s="94"/>
      <c r="V172" s="93"/>
    </row>
    <row r="173" spans="1:22" ht="19.5" customHeight="1" x14ac:dyDescent="0.25">
      <c r="A173" s="41"/>
      <c r="B173" s="41"/>
      <c r="C173" s="42"/>
      <c r="D173" s="43"/>
      <c r="E173" s="44"/>
      <c r="F173" s="27"/>
      <c r="G173" s="45"/>
      <c r="H173" s="46"/>
      <c r="I173" s="45"/>
      <c r="J173" s="41"/>
      <c r="K173" s="47"/>
      <c r="L173" s="45"/>
      <c r="M173" s="69"/>
      <c r="N173" s="48"/>
      <c r="O173" s="49"/>
      <c r="P173" s="50"/>
      <c r="Q173" s="73">
        <f t="shared" si="5"/>
        <v>0</v>
      </c>
      <c r="R173" s="72"/>
      <c r="T173" s="93"/>
      <c r="U173" s="94"/>
      <c r="V173" s="93"/>
    </row>
    <row r="174" spans="1:22" ht="19.5" customHeight="1" x14ac:dyDescent="0.25">
      <c r="A174" s="41"/>
      <c r="B174" s="41"/>
      <c r="C174" s="42"/>
      <c r="D174" s="43"/>
      <c r="E174" s="44"/>
      <c r="F174" s="27"/>
      <c r="G174" s="45"/>
      <c r="H174" s="46"/>
      <c r="I174" s="45"/>
      <c r="J174" s="41"/>
      <c r="K174" s="47"/>
      <c r="L174" s="45"/>
      <c r="M174" s="69"/>
      <c r="N174" s="48"/>
      <c r="O174" s="49"/>
      <c r="P174" s="50"/>
      <c r="Q174" s="73">
        <f t="shared" si="5"/>
        <v>0</v>
      </c>
      <c r="R174" s="72"/>
      <c r="T174" s="93"/>
      <c r="U174" s="94"/>
      <c r="V174" s="93"/>
    </row>
    <row r="175" spans="1:22" ht="19.5" customHeight="1" x14ac:dyDescent="0.25">
      <c r="A175" s="41"/>
      <c r="B175" s="41"/>
      <c r="C175" s="42"/>
      <c r="D175" s="43"/>
      <c r="E175" s="44"/>
      <c r="F175" s="27"/>
      <c r="G175" s="45"/>
      <c r="H175" s="46"/>
      <c r="I175" s="45"/>
      <c r="J175" s="41"/>
      <c r="K175" s="47"/>
      <c r="L175" s="45"/>
      <c r="M175" s="69"/>
      <c r="N175" s="48"/>
      <c r="O175" s="49"/>
      <c r="P175" s="50"/>
      <c r="Q175" s="73">
        <f t="shared" si="5"/>
        <v>0</v>
      </c>
      <c r="R175" s="72"/>
      <c r="T175" s="93"/>
      <c r="U175" s="94"/>
      <c r="V175" s="93"/>
    </row>
    <row r="176" spans="1:22" ht="19.5" customHeight="1" x14ac:dyDescent="0.25">
      <c r="A176" s="41"/>
      <c r="B176" s="41"/>
      <c r="C176" s="42"/>
      <c r="D176" s="43"/>
      <c r="E176" s="44"/>
      <c r="F176" s="27"/>
      <c r="G176" s="45"/>
      <c r="H176" s="46"/>
      <c r="I176" s="45"/>
      <c r="J176" s="41"/>
      <c r="K176" s="47"/>
      <c r="L176" s="45"/>
      <c r="M176" s="69"/>
      <c r="N176" s="48"/>
      <c r="O176" s="49"/>
      <c r="P176" s="50"/>
      <c r="Q176" s="73">
        <f t="shared" si="5"/>
        <v>0</v>
      </c>
      <c r="R176" s="72"/>
      <c r="T176" s="93"/>
      <c r="U176" s="94"/>
      <c r="V176" s="93"/>
    </row>
    <row r="177" spans="1:22" ht="19.5" customHeight="1" x14ac:dyDescent="0.25">
      <c r="A177" s="41"/>
      <c r="B177" s="41"/>
      <c r="C177" s="42"/>
      <c r="D177" s="43"/>
      <c r="E177" s="44"/>
      <c r="F177" s="27"/>
      <c r="G177" s="45"/>
      <c r="H177" s="46"/>
      <c r="I177" s="45"/>
      <c r="J177" s="41"/>
      <c r="K177" s="47"/>
      <c r="L177" s="45"/>
      <c r="M177" s="69"/>
      <c r="N177" s="48"/>
      <c r="O177" s="49"/>
      <c r="P177" s="50"/>
      <c r="Q177" s="73">
        <f t="shared" si="5"/>
        <v>0</v>
      </c>
      <c r="R177" s="72"/>
      <c r="T177" s="93"/>
      <c r="U177" s="94"/>
      <c r="V177" s="93"/>
    </row>
    <row r="178" spans="1:22" ht="19.5" customHeight="1" x14ac:dyDescent="0.25">
      <c r="A178" s="41"/>
      <c r="B178" s="41"/>
      <c r="C178" s="42"/>
      <c r="D178" s="43"/>
      <c r="E178" s="44"/>
      <c r="F178" s="27"/>
      <c r="G178" s="45"/>
      <c r="H178" s="46"/>
      <c r="I178" s="45"/>
      <c r="J178" s="41"/>
      <c r="K178" s="47"/>
      <c r="L178" s="45"/>
      <c r="M178" s="69"/>
      <c r="N178" s="48"/>
      <c r="O178" s="49"/>
      <c r="P178" s="50"/>
      <c r="Q178" s="73">
        <f t="shared" si="5"/>
        <v>0</v>
      </c>
      <c r="R178" s="72"/>
      <c r="T178" s="93"/>
      <c r="U178" s="94"/>
      <c r="V178" s="93"/>
    </row>
    <row r="179" spans="1:22" ht="19.5" customHeight="1" x14ac:dyDescent="0.25">
      <c r="A179" s="41"/>
      <c r="B179" s="41"/>
      <c r="C179" s="42"/>
      <c r="D179" s="43"/>
      <c r="E179" s="44"/>
      <c r="F179" s="27"/>
      <c r="G179" s="45"/>
      <c r="H179" s="46"/>
      <c r="I179" s="45"/>
      <c r="J179" s="41"/>
      <c r="K179" s="47"/>
      <c r="L179" s="45"/>
      <c r="M179" s="69"/>
      <c r="N179" s="48"/>
      <c r="O179" s="49"/>
      <c r="P179" s="50"/>
      <c r="Q179" s="73">
        <f t="shared" si="5"/>
        <v>0</v>
      </c>
      <c r="R179" s="72"/>
      <c r="T179" s="93"/>
      <c r="U179" s="94"/>
      <c r="V179" s="93"/>
    </row>
    <row r="180" spans="1:22" ht="19.5" customHeight="1" x14ac:dyDescent="0.25">
      <c r="A180" s="41"/>
      <c r="B180" s="41"/>
      <c r="C180" s="42"/>
      <c r="D180" s="43"/>
      <c r="E180" s="44"/>
      <c r="F180" s="27"/>
      <c r="G180" s="45"/>
      <c r="H180" s="46"/>
      <c r="I180" s="45"/>
      <c r="J180" s="41"/>
      <c r="K180" s="47"/>
      <c r="L180" s="45"/>
      <c r="M180" s="69"/>
      <c r="N180" s="48"/>
      <c r="O180" s="49"/>
      <c r="P180" s="50"/>
      <c r="Q180" s="73">
        <f t="shared" si="5"/>
        <v>0</v>
      </c>
      <c r="R180" s="72"/>
      <c r="T180" s="93"/>
      <c r="U180" s="94"/>
      <c r="V180" s="93"/>
    </row>
    <row r="181" spans="1:22" ht="19.5" customHeight="1" x14ac:dyDescent="0.25">
      <c r="A181" s="41"/>
      <c r="B181" s="41"/>
      <c r="C181" s="42"/>
      <c r="D181" s="43"/>
      <c r="E181" s="44"/>
      <c r="F181" s="27"/>
      <c r="G181" s="45"/>
      <c r="H181" s="46"/>
      <c r="I181" s="45"/>
      <c r="J181" s="41"/>
      <c r="K181" s="47"/>
      <c r="L181" s="45"/>
      <c r="M181" s="69"/>
      <c r="N181" s="48"/>
      <c r="O181" s="49"/>
      <c r="P181" s="50"/>
      <c r="Q181" s="73">
        <f t="shared" si="5"/>
        <v>0</v>
      </c>
      <c r="R181" s="72"/>
      <c r="T181" s="93"/>
      <c r="U181" s="94"/>
      <c r="V181" s="93"/>
    </row>
    <row r="182" spans="1:22" ht="19.5" customHeight="1" x14ac:dyDescent="0.25">
      <c r="A182" s="41"/>
      <c r="B182" s="41"/>
      <c r="C182" s="42"/>
      <c r="D182" s="43"/>
      <c r="E182" s="44"/>
      <c r="F182" s="27"/>
      <c r="G182" s="45"/>
      <c r="H182" s="46"/>
      <c r="I182" s="45"/>
      <c r="J182" s="41"/>
      <c r="K182" s="47"/>
      <c r="L182" s="45"/>
      <c r="M182" s="69"/>
      <c r="N182" s="48"/>
      <c r="O182" s="49"/>
      <c r="P182" s="50"/>
      <c r="Q182" s="73">
        <f t="shared" si="5"/>
        <v>0</v>
      </c>
      <c r="R182" s="72"/>
      <c r="T182" s="93"/>
      <c r="U182" s="94"/>
      <c r="V182" s="93"/>
    </row>
    <row r="183" spans="1:22" ht="19.5" customHeight="1" x14ac:dyDescent="0.25">
      <c r="A183" s="41"/>
      <c r="B183" s="41"/>
      <c r="C183" s="42"/>
      <c r="D183" s="43"/>
      <c r="E183" s="44"/>
      <c r="F183" s="27"/>
      <c r="G183" s="45"/>
      <c r="H183" s="46"/>
      <c r="I183" s="45"/>
      <c r="J183" s="41"/>
      <c r="K183" s="47"/>
      <c r="L183" s="45"/>
      <c r="M183" s="69"/>
      <c r="N183" s="48"/>
      <c r="O183" s="49"/>
      <c r="P183" s="50"/>
      <c r="Q183" s="73">
        <f t="shared" si="5"/>
        <v>0</v>
      </c>
      <c r="R183" s="72"/>
      <c r="T183" s="93"/>
      <c r="U183" s="94"/>
      <c r="V183" s="93"/>
    </row>
    <row r="184" spans="1:22" ht="19.5" customHeight="1" x14ac:dyDescent="0.25">
      <c r="A184" s="41"/>
      <c r="B184" s="41"/>
      <c r="C184" s="42"/>
      <c r="D184" s="43"/>
      <c r="E184" s="44"/>
      <c r="F184" s="27"/>
      <c r="G184" s="45"/>
      <c r="H184" s="46"/>
      <c r="I184" s="45"/>
      <c r="J184" s="41"/>
      <c r="K184" s="47"/>
      <c r="L184" s="45"/>
      <c r="M184" s="69"/>
      <c r="N184" s="48"/>
      <c r="O184" s="49"/>
      <c r="P184" s="50"/>
      <c r="Q184" s="73">
        <f t="shared" si="5"/>
        <v>0</v>
      </c>
      <c r="R184" s="72"/>
      <c r="T184" s="93"/>
      <c r="U184" s="94"/>
      <c r="V184" s="93"/>
    </row>
    <row r="185" spans="1:22" ht="19.5" customHeight="1" x14ac:dyDescent="0.25">
      <c r="A185" s="41"/>
      <c r="B185" s="41"/>
      <c r="C185" s="42"/>
      <c r="D185" s="43"/>
      <c r="E185" s="44"/>
      <c r="F185" s="27"/>
      <c r="G185" s="45"/>
      <c r="H185" s="46"/>
      <c r="I185" s="45"/>
      <c r="J185" s="41"/>
      <c r="K185" s="47"/>
      <c r="L185" s="45"/>
      <c r="M185" s="69"/>
      <c r="N185" s="48"/>
      <c r="O185" s="49"/>
      <c r="P185" s="50"/>
      <c r="Q185" s="73">
        <f t="shared" si="5"/>
        <v>0</v>
      </c>
      <c r="R185" s="72"/>
      <c r="T185" s="93"/>
      <c r="U185" s="94"/>
      <c r="V185" s="93"/>
    </row>
    <row r="186" spans="1:22" ht="19.5" customHeight="1" x14ac:dyDescent="0.25">
      <c r="A186" s="41"/>
      <c r="B186" s="41"/>
      <c r="C186" s="42"/>
      <c r="D186" s="43"/>
      <c r="E186" s="44"/>
      <c r="F186" s="27"/>
      <c r="G186" s="45"/>
      <c r="H186" s="46"/>
      <c r="I186" s="45"/>
      <c r="J186" s="41"/>
      <c r="K186" s="47"/>
      <c r="L186" s="45"/>
      <c r="M186" s="69"/>
      <c r="N186" s="48"/>
      <c r="O186" s="49"/>
      <c r="P186" s="50"/>
      <c r="Q186" s="73">
        <f t="shared" si="5"/>
        <v>0</v>
      </c>
      <c r="R186" s="72"/>
      <c r="T186" s="93"/>
      <c r="U186" s="94"/>
      <c r="V186" s="93"/>
    </row>
    <row r="187" spans="1:22" ht="19.5" customHeight="1" x14ac:dyDescent="0.25">
      <c r="A187" s="41"/>
      <c r="B187" s="41"/>
      <c r="C187" s="42"/>
      <c r="D187" s="43"/>
      <c r="E187" s="44"/>
      <c r="F187" s="27"/>
      <c r="G187" s="45"/>
      <c r="H187" s="46"/>
      <c r="I187" s="45"/>
      <c r="J187" s="41"/>
      <c r="K187" s="47"/>
      <c r="L187" s="45"/>
      <c r="M187" s="69"/>
      <c r="N187" s="48"/>
      <c r="O187" s="49"/>
      <c r="P187" s="50"/>
      <c r="Q187" s="73">
        <f t="shared" si="5"/>
        <v>0</v>
      </c>
      <c r="R187" s="72"/>
      <c r="T187" s="93"/>
      <c r="U187" s="94"/>
      <c r="V187" s="93"/>
    </row>
    <row r="188" spans="1:22" ht="19.5" customHeight="1" x14ac:dyDescent="0.25">
      <c r="A188" s="41"/>
      <c r="B188" s="41"/>
      <c r="C188" s="42"/>
      <c r="D188" s="43"/>
      <c r="E188" s="44"/>
      <c r="F188" s="27"/>
      <c r="G188" s="45"/>
      <c r="H188" s="46"/>
      <c r="I188" s="45"/>
      <c r="J188" s="41"/>
      <c r="K188" s="47"/>
      <c r="L188" s="45"/>
      <c r="M188" s="69"/>
      <c r="N188" s="48"/>
      <c r="O188" s="49"/>
      <c r="P188" s="50"/>
      <c r="Q188" s="73">
        <f t="shared" si="5"/>
        <v>0</v>
      </c>
      <c r="R188" s="72"/>
      <c r="T188" s="93"/>
      <c r="U188" s="94"/>
      <c r="V188" s="93"/>
    </row>
    <row r="189" spans="1:22" ht="19.5" customHeight="1" x14ac:dyDescent="0.25">
      <c r="A189" s="41"/>
      <c r="B189" s="41"/>
      <c r="C189" s="42"/>
      <c r="D189" s="43"/>
      <c r="E189" s="44"/>
      <c r="F189" s="27"/>
      <c r="G189" s="45"/>
      <c r="H189" s="46"/>
      <c r="I189" s="45"/>
      <c r="J189" s="41"/>
      <c r="K189" s="47"/>
      <c r="L189" s="45"/>
      <c r="M189" s="69"/>
      <c r="N189" s="48"/>
      <c r="O189" s="49"/>
      <c r="P189" s="50"/>
      <c r="Q189" s="73">
        <f t="shared" si="5"/>
        <v>0</v>
      </c>
      <c r="R189" s="72"/>
      <c r="T189" s="93"/>
      <c r="U189" s="94"/>
      <c r="V189" s="93"/>
    </row>
    <row r="190" spans="1:22" ht="19.5" customHeight="1" x14ac:dyDescent="0.25">
      <c r="A190" s="41"/>
      <c r="B190" s="41"/>
      <c r="C190" s="42"/>
      <c r="D190" s="43"/>
      <c r="E190" s="44"/>
      <c r="F190" s="27"/>
      <c r="G190" s="45"/>
      <c r="H190" s="46"/>
      <c r="I190" s="45"/>
      <c r="J190" s="41"/>
      <c r="K190" s="47"/>
      <c r="L190" s="45"/>
      <c r="M190" s="69"/>
      <c r="N190" s="48"/>
      <c r="O190" s="49"/>
      <c r="P190" s="50"/>
      <c r="Q190" s="73">
        <f t="shared" si="5"/>
        <v>0</v>
      </c>
      <c r="R190" s="72"/>
      <c r="T190" s="93"/>
      <c r="U190" s="94"/>
      <c r="V190" s="93"/>
    </row>
    <row r="191" spans="1:22" ht="19.5" customHeight="1" x14ac:dyDescent="0.25">
      <c r="A191" s="41"/>
      <c r="B191" s="41"/>
      <c r="C191" s="42"/>
      <c r="D191" s="43"/>
      <c r="E191" s="44"/>
      <c r="F191" s="27"/>
      <c r="G191" s="45"/>
      <c r="H191" s="46"/>
      <c r="I191" s="45"/>
      <c r="J191" s="41"/>
      <c r="K191" s="47"/>
      <c r="L191" s="45"/>
      <c r="M191" s="69"/>
      <c r="N191" s="48"/>
      <c r="O191" s="49"/>
      <c r="P191" s="50"/>
      <c r="Q191" s="73">
        <f t="shared" si="5"/>
        <v>0</v>
      </c>
      <c r="R191" s="72"/>
      <c r="T191" s="93"/>
      <c r="U191" s="94"/>
      <c r="V191" s="93"/>
    </row>
    <row r="192" spans="1:22" ht="19.5" customHeight="1" x14ac:dyDescent="0.25">
      <c r="A192" s="41"/>
      <c r="B192" s="41"/>
      <c r="C192" s="42"/>
      <c r="D192" s="43"/>
      <c r="E192" s="44"/>
      <c r="F192" s="27"/>
      <c r="G192" s="45"/>
      <c r="H192" s="46"/>
      <c r="I192" s="45"/>
      <c r="J192" s="41"/>
      <c r="K192" s="47"/>
      <c r="L192" s="45"/>
      <c r="M192" s="69"/>
      <c r="N192" s="48"/>
      <c r="O192" s="49"/>
      <c r="P192" s="50"/>
      <c r="Q192" s="73">
        <f t="shared" si="5"/>
        <v>0</v>
      </c>
      <c r="R192" s="72"/>
      <c r="T192" s="93"/>
      <c r="U192" s="94"/>
      <c r="V192" s="93"/>
    </row>
    <row r="193" spans="1:22" ht="19.5" customHeight="1" x14ac:dyDescent="0.25">
      <c r="A193" s="41"/>
      <c r="B193" s="41"/>
      <c r="C193" s="42"/>
      <c r="D193" s="43"/>
      <c r="E193" s="44"/>
      <c r="F193" s="27"/>
      <c r="G193" s="45"/>
      <c r="H193" s="46"/>
      <c r="I193" s="45"/>
      <c r="J193" s="41"/>
      <c r="K193" s="47"/>
      <c r="L193" s="45"/>
      <c r="M193" s="69"/>
      <c r="N193" s="48"/>
      <c r="O193" s="49"/>
      <c r="P193" s="50"/>
      <c r="Q193" s="73">
        <f t="shared" si="5"/>
        <v>0</v>
      </c>
      <c r="R193" s="72"/>
      <c r="T193" s="93"/>
      <c r="U193" s="94"/>
      <c r="V193" s="93"/>
    </row>
    <row r="194" spans="1:22" ht="19.5" customHeight="1" x14ac:dyDescent="0.25">
      <c r="A194" s="41"/>
      <c r="B194" s="41"/>
      <c r="C194" s="42"/>
      <c r="D194" s="43"/>
      <c r="E194" s="44"/>
      <c r="F194" s="27"/>
      <c r="G194" s="45"/>
      <c r="H194" s="46"/>
      <c r="I194" s="45"/>
      <c r="J194" s="41"/>
      <c r="K194" s="47"/>
      <c r="L194" s="45"/>
      <c r="M194" s="69"/>
      <c r="N194" s="48"/>
      <c r="O194" s="49"/>
      <c r="P194" s="50"/>
      <c r="Q194" s="73">
        <f t="shared" si="5"/>
        <v>0</v>
      </c>
      <c r="R194" s="72"/>
      <c r="T194" s="93"/>
      <c r="U194" s="94"/>
      <c r="V194" s="93"/>
    </row>
    <row r="195" spans="1:22" ht="19.5" customHeight="1" x14ac:dyDescent="0.25">
      <c r="A195" s="41"/>
      <c r="B195" s="41"/>
      <c r="C195" s="42"/>
      <c r="D195" s="43"/>
      <c r="E195" s="44"/>
      <c r="F195" s="27"/>
      <c r="G195" s="45"/>
      <c r="H195" s="46"/>
      <c r="I195" s="45"/>
      <c r="J195" s="41"/>
      <c r="K195" s="47"/>
      <c r="L195" s="45"/>
      <c r="M195" s="69"/>
      <c r="N195" s="48"/>
      <c r="O195" s="49"/>
      <c r="P195" s="50"/>
      <c r="Q195" s="73">
        <f t="shared" si="5"/>
        <v>0</v>
      </c>
      <c r="R195" s="72"/>
      <c r="T195" s="93"/>
      <c r="U195" s="94"/>
      <c r="V195" s="93"/>
    </row>
    <row r="196" spans="1:22" ht="19.5" customHeight="1" x14ac:dyDescent="0.25">
      <c r="A196" s="41"/>
      <c r="B196" s="41"/>
      <c r="C196" s="42"/>
      <c r="D196" s="43"/>
      <c r="E196" s="44"/>
      <c r="F196" s="27"/>
      <c r="G196" s="45"/>
      <c r="H196" s="46"/>
      <c r="I196" s="45"/>
      <c r="J196" s="41"/>
      <c r="K196" s="47"/>
      <c r="L196" s="45"/>
      <c r="M196" s="69"/>
      <c r="N196" s="48"/>
      <c r="O196" s="49"/>
      <c r="P196" s="50"/>
      <c r="Q196" s="73">
        <f t="shared" si="5"/>
        <v>0</v>
      </c>
      <c r="R196" s="72"/>
      <c r="T196" s="93"/>
      <c r="U196" s="94"/>
      <c r="V196" s="93"/>
    </row>
    <row r="197" spans="1:22" ht="19.5" customHeight="1" x14ac:dyDescent="0.25">
      <c r="A197" s="41"/>
      <c r="B197" s="41"/>
      <c r="C197" s="42"/>
      <c r="D197" s="43"/>
      <c r="E197" s="44"/>
      <c r="F197" s="27"/>
      <c r="G197" s="45"/>
      <c r="H197" s="46"/>
      <c r="I197" s="45"/>
      <c r="J197" s="41"/>
      <c r="K197" s="47"/>
      <c r="L197" s="45"/>
      <c r="M197" s="69"/>
      <c r="N197" s="48"/>
      <c r="O197" s="49"/>
      <c r="P197" s="50"/>
      <c r="Q197" s="73">
        <f t="shared" si="5"/>
        <v>0</v>
      </c>
      <c r="R197" s="72"/>
      <c r="T197" s="93"/>
      <c r="U197" s="94"/>
      <c r="V197" s="93"/>
    </row>
    <row r="198" spans="1:22" ht="19.5" customHeight="1" x14ac:dyDescent="0.25">
      <c r="A198" s="41"/>
      <c r="B198" s="41"/>
      <c r="C198" s="42"/>
      <c r="D198" s="43"/>
      <c r="E198" s="44"/>
      <c r="F198" s="27"/>
      <c r="G198" s="45"/>
      <c r="H198" s="46"/>
      <c r="I198" s="45"/>
      <c r="J198" s="41"/>
      <c r="K198" s="47"/>
      <c r="L198" s="45"/>
      <c r="M198" s="69"/>
      <c r="N198" s="48"/>
      <c r="O198" s="49"/>
      <c r="P198" s="50"/>
      <c r="Q198" s="73">
        <f t="shared" si="5"/>
        <v>0</v>
      </c>
      <c r="R198" s="72"/>
      <c r="T198" s="93"/>
      <c r="U198" s="94"/>
      <c r="V198" s="93"/>
    </row>
    <row r="199" spans="1:22" ht="19.5" customHeight="1" x14ac:dyDescent="0.25">
      <c r="A199" s="41"/>
      <c r="B199" s="41"/>
      <c r="C199" s="42"/>
      <c r="D199" s="43"/>
      <c r="E199" s="44"/>
      <c r="F199" s="27"/>
      <c r="G199" s="45"/>
      <c r="H199" s="46"/>
      <c r="I199" s="45"/>
      <c r="J199" s="41"/>
      <c r="K199" s="47"/>
      <c r="L199" s="45"/>
      <c r="M199" s="69"/>
      <c r="N199" s="48"/>
      <c r="O199" s="49"/>
      <c r="P199" s="50"/>
      <c r="Q199" s="73">
        <f t="shared" si="5"/>
        <v>0</v>
      </c>
      <c r="R199" s="72"/>
      <c r="T199" s="93"/>
      <c r="U199" s="94"/>
      <c r="V199" s="93"/>
    </row>
    <row r="200" spans="1:22" ht="19.5" customHeight="1" x14ac:dyDescent="0.25">
      <c r="A200" s="41"/>
      <c r="B200" s="41"/>
      <c r="C200" s="42"/>
      <c r="D200" s="43"/>
      <c r="E200" s="44"/>
      <c r="F200" s="27"/>
      <c r="G200" s="45"/>
      <c r="H200" s="46"/>
      <c r="I200" s="45"/>
      <c r="J200" s="41"/>
      <c r="K200" s="47"/>
      <c r="L200" s="45"/>
      <c r="M200" s="69"/>
      <c r="N200" s="48"/>
      <c r="O200" s="49"/>
      <c r="P200" s="50"/>
      <c r="Q200" s="73">
        <f t="shared" si="5"/>
        <v>0</v>
      </c>
      <c r="R200" s="72"/>
      <c r="T200" s="93"/>
      <c r="U200" s="94"/>
      <c r="V200" s="93"/>
    </row>
    <row r="201" spans="1:22" ht="19.5" customHeight="1" x14ac:dyDescent="0.25">
      <c r="A201" s="41"/>
      <c r="B201" s="41"/>
      <c r="C201" s="42"/>
      <c r="D201" s="43"/>
      <c r="E201" s="44"/>
      <c r="F201" s="27"/>
      <c r="G201" s="45"/>
      <c r="H201" s="46"/>
      <c r="I201" s="45"/>
      <c r="J201" s="41"/>
      <c r="K201" s="47"/>
      <c r="L201" s="45"/>
      <c r="M201" s="69"/>
      <c r="N201" s="48"/>
      <c r="O201" s="49"/>
      <c r="P201" s="50"/>
      <c r="Q201" s="73">
        <f t="shared" ref="Q201:Q264" si="6">N201+O201</f>
        <v>0</v>
      </c>
      <c r="R201" s="72"/>
      <c r="T201" s="93"/>
      <c r="U201" s="94"/>
      <c r="V201" s="93"/>
    </row>
    <row r="202" spans="1:22" ht="19.5" customHeight="1" x14ac:dyDescent="0.25">
      <c r="A202" s="41"/>
      <c r="B202" s="41"/>
      <c r="C202" s="42"/>
      <c r="D202" s="43"/>
      <c r="E202" s="44"/>
      <c r="F202" s="27"/>
      <c r="G202" s="45"/>
      <c r="H202" s="46"/>
      <c r="I202" s="45"/>
      <c r="J202" s="41"/>
      <c r="K202" s="47"/>
      <c r="L202" s="45"/>
      <c r="M202" s="69"/>
      <c r="N202" s="48"/>
      <c r="O202" s="49"/>
      <c r="P202" s="50"/>
      <c r="Q202" s="73">
        <f t="shared" si="6"/>
        <v>0</v>
      </c>
      <c r="R202" s="72"/>
      <c r="T202" s="93"/>
      <c r="U202" s="94"/>
      <c r="V202" s="93"/>
    </row>
    <row r="203" spans="1:22" ht="19.5" customHeight="1" x14ac:dyDescent="0.25">
      <c r="A203" s="41"/>
      <c r="B203" s="41"/>
      <c r="C203" s="42"/>
      <c r="D203" s="43"/>
      <c r="E203" s="44"/>
      <c r="F203" s="27"/>
      <c r="G203" s="45"/>
      <c r="H203" s="46"/>
      <c r="I203" s="45"/>
      <c r="J203" s="41"/>
      <c r="K203" s="47"/>
      <c r="L203" s="45"/>
      <c r="M203" s="69"/>
      <c r="N203" s="48"/>
      <c r="O203" s="49"/>
      <c r="P203" s="50"/>
      <c r="Q203" s="73">
        <f t="shared" si="6"/>
        <v>0</v>
      </c>
      <c r="R203" s="72"/>
      <c r="T203" s="93"/>
      <c r="U203" s="94"/>
      <c r="V203" s="93"/>
    </row>
    <row r="204" spans="1:22" ht="19.5" customHeight="1" x14ac:dyDescent="0.25">
      <c r="A204" s="41"/>
      <c r="B204" s="41"/>
      <c r="C204" s="42"/>
      <c r="D204" s="43"/>
      <c r="E204" s="44"/>
      <c r="F204" s="27"/>
      <c r="G204" s="45"/>
      <c r="H204" s="46"/>
      <c r="I204" s="45"/>
      <c r="J204" s="41"/>
      <c r="K204" s="47"/>
      <c r="L204" s="45"/>
      <c r="M204" s="69"/>
      <c r="N204" s="48"/>
      <c r="O204" s="49"/>
      <c r="P204" s="50"/>
      <c r="Q204" s="73">
        <f t="shared" si="6"/>
        <v>0</v>
      </c>
      <c r="R204" s="72"/>
      <c r="T204" s="93"/>
      <c r="U204" s="94"/>
      <c r="V204" s="93"/>
    </row>
    <row r="205" spans="1:22" ht="19.5" customHeight="1" x14ac:dyDescent="0.25">
      <c r="A205" s="41"/>
      <c r="B205" s="41"/>
      <c r="C205" s="42"/>
      <c r="D205" s="43"/>
      <c r="E205" s="44"/>
      <c r="F205" s="27"/>
      <c r="G205" s="45"/>
      <c r="H205" s="46"/>
      <c r="I205" s="45"/>
      <c r="J205" s="41"/>
      <c r="K205" s="47"/>
      <c r="L205" s="45"/>
      <c r="M205" s="69"/>
      <c r="N205" s="48"/>
      <c r="O205" s="49"/>
      <c r="P205" s="50"/>
      <c r="Q205" s="73">
        <f t="shared" si="6"/>
        <v>0</v>
      </c>
      <c r="R205" s="72"/>
      <c r="T205" s="93"/>
      <c r="U205" s="94"/>
      <c r="V205" s="93"/>
    </row>
    <row r="206" spans="1:22" ht="19.5" customHeight="1" x14ac:dyDescent="0.25">
      <c r="A206" s="41"/>
      <c r="B206" s="41"/>
      <c r="C206" s="42"/>
      <c r="D206" s="43"/>
      <c r="E206" s="44"/>
      <c r="F206" s="27"/>
      <c r="G206" s="45"/>
      <c r="H206" s="46"/>
      <c r="I206" s="45"/>
      <c r="J206" s="41"/>
      <c r="K206" s="47"/>
      <c r="L206" s="45"/>
      <c r="M206" s="69"/>
      <c r="N206" s="48"/>
      <c r="O206" s="49"/>
      <c r="P206" s="50"/>
      <c r="Q206" s="73">
        <f t="shared" si="6"/>
        <v>0</v>
      </c>
      <c r="R206" s="72"/>
      <c r="T206" s="93"/>
      <c r="U206" s="94"/>
      <c r="V206" s="93"/>
    </row>
    <row r="207" spans="1:22" ht="19.5" customHeight="1" x14ac:dyDescent="0.25">
      <c r="A207" s="41"/>
      <c r="B207" s="41"/>
      <c r="C207" s="42"/>
      <c r="D207" s="43"/>
      <c r="E207" s="44"/>
      <c r="F207" s="27"/>
      <c r="G207" s="45"/>
      <c r="H207" s="46"/>
      <c r="I207" s="45"/>
      <c r="J207" s="41"/>
      <c r="K207" s="47"/>
      <c r="L207" s="45"/>
      <c r="M207" s="69"/>
      <c r="N207" s="48"/>
      <c r="O207" s="49"/>
      <c r="P207" s="50"/>
      <c r="Q207" s="73">
        <f t="shared" si="6"/>
        <v>0</v>
      </c>
      <c r="R207" s="72"/>
      <c r="T207" s="93"/>
      <c r="U207" s="94"/>
      <c r="V207" s="93"/>
    </row>
    <row r="208" spans="1:22" ht="19.5" customHeight="1" x14ac:dyDescent="0.25">
      <c r="A208" s="41"/>
      <c r="B208" s="41"/>
      <c r="C208" s="42"/>
      <c r="D208" s="43"/>
      <c r="E208" s="44"/>
      <c r="F208" s="27"/>
      <c r="G208" s="45"/>
      <c r="H208" s="46"/>
      <c r="I208" s="45"/>
      <c r="J208" s="41"/>
      <c r="K208" s="47"/>
      <c r="L208" s="45"/>
      <c r="M208" s="69"/>
      <c r="N208" s="48"/>
      <c r="O208" s="49"/>
      <c r="P208" s="50"/>
      <c r="Q208" s="73">
        <f t="shared" si="6"/>
        <v>0</v>
      </c>
      <c r="R208" s="72"/>
      <c r="T208" s="93"/>
      <c r="U208" s="94"/>
      <c r="V208" s="93"/>
    </row>
    <row r="209" spans="1:22" ht="19.5" customHeight="1" x14ac:dyDescent="0.25">
      <c r="A209" s="41"/>
      <c r="B209" s="41"/>
      <c r="C209" s="42"/>
      <c r="D209" s="43"/>
      <c r="E209" s="44"/>
      <c r="F209" s="27"/>
      <c r="G209" s="45"/>
      <c r="H209" s="46"/>
      <c r="I209" s="45"/>
      <c r="J209" s="41"/>
      <c r="K209" s="47"/>
      <c r="L209" s="45"/>
      <c r="M209" s="69"/>
      <c r="N209" s="48"/>
      <c r="O209" s="49"/>
      <c r="P209" s="50"/>
      <c r="Q209" s="73">
        <f t="shared" si="6"/>
        <v>0</v>
      </c>
      <c r="R209" s="72"/>
      <c r="T209" s="93"/>
      <c r="U209" s="94"/>
      <c r="V209" s="93"/>
    </row>
    <row r="210" spans="1:22" ht="19.5" customHeight="1" x14ac:dyDescent="0.25">
      <c r="A210" s="41"/>
      <c r="B210" s="41"/>
      <c r="C210" s="42"/>
      <c r="D210" s="43"/>
      <c r="E210" s="44"/>
      <c r="F210" s="27"/>
      <c r="G210" s="45"/>
      <c r="H210" s="46"/>
      <c r="I210" s="45"/>
      <c r="J210" s="41"/>
      <c r="K210" s="47"/>
      <c r="L210" s="45"/>
      <c r="M210" s="69"/>
      <c r="N210" s="48"/>
      <c r="O210" s="49"/>
      <c r="P210" s="50"/>
      <c r="Q210" s="73">
        <f t="shared" si="6"/>
        <v>0</v>
      </c>
      <c r="R210" s="72"/>
      <c r="T210" s="93"/>
      <c r="U210" s="94"/>
      <c r="V210" s="93"/>
    </row>
    <row r="211" spans="1:22" ht="19.5" customHeight="1" x14ac:dyDescent="0.25">
      <c r="A211" s="41"/>
      <c r="B211" s="41"/>
      <c r="C211" s="42"/>
      <c r="D211" s="43"/>
      <c r="E211" s="44"/>
      <c r="F211" s="27"/>
      <c r="G211" s="45"/>
      <c r="H211" s="46"/>
      <c r="I211" s="45"/>
      <c r="J211" s="41"/>
      <c r="K211" s="47"/>
      <c r="L211" s="45"/>
      <c r="M211" s="69"/>
      <c r="N211" s="48"/>
      <c r="O211" s="49"/>
      <c r="P211" s="50"/>
      <c r="Q211" s="73">
        <f t="shared" si="6"/>
        <v>0</v>
      </c>
      <c r="R211" s="72"/>
      <c r="T211" s="93"/>
      <c r="U211" s="94"/>
      <c r="V211" s="93"/>
    </row>
    <row r="212" spans="1:22" ht="19.5" customHeight="1" x14ac:dyDescent="0.25">
      <c r="A212" s="41"/>
      <c r="B212" s="41"/>
      <c r="C212" s="42"/>
      <c r="D212" s="43"/>
      <c r="E212" s="44"/>
      <c r="F212" s="27"/>
      <c r="G212" s="45"/>
      <c r="H212" s="46"/>
      <c r="I212" s="45"/>
      <c r="J212" s="41"/>
      <c r="K212" s="47"/>
      <c r="L212" s="45"/>
      <c r="M212" s="69"/>
      <c r="N212" s="48"/>
      <c r="O212" s="49"/>
      <c r="P212" s="50"/>
      <c r="Q212" s="73">
        <f t="shared" si="6"/>
        <v>0</v>
      </c>
      <c r="R212" s="72"/>
      <c r="T212" s="93"/>
      <c r="U212" s="94"/>
      <c r="V212" s="93"/>
    </row>
    <row r="213" spans="1:22" ht="19.5" customHeight="1" x14ac:dyDescent="0.25">
      <c r="A213" s="41"/>
      <c r="B213" s="41"/>
      <c r="C213" s="42"/>
      <c r="D213" s="43"/>
      <c r="E213" s="44"/>
      <c r="F213" s="27"/>
      <c r="G213" s="45"/>
      <c r="H213" s="46"/>
      <c r="I213" s="45"/>
      <c r="J213" s="41"/>
      <c r="K213" s="47"/>
      <c r="L213" s="45"/>
      <c r="M213" s="69"/>
      <c r="N213" s="48"/>
      <c r="O213" s="49"/>
      <c r="P213" s="50"/>
      <c r="Q213" s="73">
        <f t="shared" si="6"/>
        <v>0</v>
      </c>
      <c r="R213" s="72"/>
      <c r="T213" s="93"/>
      <c r="U213" s="94"/>
      <c r="V213" s="93"/>
    </row>
    <row r="214" spans="1:22" ht="19.5" customHeight="1" x14ac:dyDescent="0.25">
      <c r="A214" s="41"/>
      <c r="B214" s="41"/>
      <c r="C214" s="42"/>
      <c r="D214" s="43"/>
      <c r="E214" s="44"/>
      <c r="F214" s="27"/>
      <c r="G214" s="45"/>
      <c r="H214" s="46"/>
      <c r="I214" s="45"/>
      <c r="J214" s="41"/>
      <c r="K214" s="47"/>
      <c r="L214" s="45"/>
      <c r="M214" s="69"/>
      <c r="N214" s="48"/>
      <c r="O214" s="49"/>
      <c r="P214" s="50"/>
      <c r="Q214" s="73">
        <f t="shared" si="6"/>
        <v>0</v>
      </c>
      <c r="R214" s="72"/>
      <c r="T214" s="93"/>
      <c r="U214" s="94"/>
      <c r="V214" s="93"/>
    </row>
    <row r="215" spans="1:22" ht="19.5" customHeight="1" x14ac:dyDescent="0.25">
      <c r="A215" s="41"/>
      <c r="B215" s="41"/>
      <c r="C215" s="42"/>
      <c r="D215" s="43"/>
      <c r="E215" s="44"/>
      <c r="F215" s="27"/>
      <c r="G215" s="45"/>
      <c r="H215" s="46"/>
      <c r="I215" s="45"/>
      <c r="J215" s="41"/>
      <c r="K215" s="47"/>
      <c r="L215" s="45"/>
      <c r="M215" s="69"/>
      <c r="N215" s="48"/>
      <c r="O215" s="49"/>
      <c r="P215" s="50"/>
      <c r="Q215" s="73">
        <f t="shared" si="6"/>
        <v>0</v>
      </c>
      <c r="R215" s="72"/>
      <c r="T215" s="93"/>
      <c r="U215" s="94"/>
      <c r="V215" s="93"/>
    </row>
    <row r="216" spans="1:22" ht="19.5" customHeight="1" x14ac:dyDescent="0.25">
      <c r="A216" s="41"/>
      <c r="B216" s="41"/>
      <c r="C216" s="42"/>
      <c r="D216" s="43"/>
      <c r="E216" s="44"/>
      <c r="F216" s="27"/>
      <c r="G216" s="45"/>
      <c r="H216" s="46"/>
      <c r="I216" s="45"/>
      <c r="J216" s="41"/>
      <c r="K216" s="47"/>
      <c r="L216" s="45"/>
      <c r="M216" s="69"/>
      <c r="N216" s="48"/>
      <c r="O216" s="49"/>
      <c r="P216" s="50"/>
      <c r="Q216" s="73">
        <f t="shared" si="6"/>
        <v>0</v>
      </c>
      <c r="R216" s="72"/>
      <c r="T216" s="93"/>
      <c r="U216" s="94"/>
      <c r="V216" s="93"/>
    </row>
    <row r="217" spans="1:22" ht="19.5" customHeight="1" x14ac:dyDescent="0.25">
      <c r="A217" s="41"/>
      <c r="B217" s="41"/>
      <c r="C217" s="42"/>
      <c r="D217" s="43"/>
      <c r="E217" s="44"/>
      <c r="F217" s="27"/>
      <c r="G217" s="45"/>
      <c r="H217" s="46"/>
      <c r="I217" s="45"/>
      <c r="J217" s="41"/>
      <c r="K217" s="47"/>
      <c r="L217" s="45"/>
      <c r="M217" s="69"/>
      <c r="N217" s="48"/>
      <c r="O217" s="49"/>
      <c r="P217" s="50"/>
      <c r="Q217" s="73">
        <f t="shared" si="6"/>
        <v>0</v>
      </c>
      <c r="R217" s="72"/>
      <c r="T217" s="93"/>
      <c r="U217" s="94"/>
      <c r="V217" s="93"/>
    </row>
    <row r="218" spans="1:22" ht="19.5" customHeight="1" x14ac:dyDescent="0.25">
      <c r="A218" s="41"/>
      <c r="B218" s="41"/>
      <c r="C218" s="42"/>
      <c r="D218" s="43"/>
      <c r="E218" s="44"/>
      <c r="F218" s="27"/>
      <c r="G218" s="45"/>
      <c r="H218" s="46"/>
      <c r="I218" s="45"/>
      <c r="J218" s="41"/>
      <c r="K218" s="47"/>
      <c r="L218" s="45"/>
      <c r="M218" s="69"/>
      <c r="N218" s="48"/>
      <c r="O218" s="49"/>
      <c r="P218" s="50"/>
      <c r="Q218" s="73">
        <f t="shared" si="6"/>
        <v>0</v>
      </c>
      <c r="R218" s="72"/>
      <c r="T218" s="93"/>
      <c r="U218" s="94"/>
      <c r="V218" s="93"/>
    </row>
    <row r="219" spans="1:22" ht="19.5" customHeight="1" x14ac:dyDescent="0.25">
      <c r="A219" s="41"/>
      <c r="B219" s="41"/>
      <c r="C219" s="42"/>
      <c r="D219" s="43"/>
      <c r="E219" s="44"/>
      <c r="F219" s="27"/>
      <c r="G219" s="45"/>
      <c r="H219" s="46"/>
      <c r="I219" s="45"/>
      <c r="J219" s="41"/>
      <c r="K219" s="47"/>
      <c r="L219" s="45"/>
      <c r="M219" s="69"/>
      <c r="N219" s="48"/>
      <c r="O219" s="49"/>
      <c r="P219" s="50"/>
      <c r="Q219" s="73">
        <f t="shared" si="6"/>
        <v>0</v>
      </c>
      <c r="R219" s="72"/>
      <c r="T219" s="93"/>
      <c r="U219" s="94"/>
      <c r="V219" s="93"/>
    </row>
    <row r="220" spans="1:22" ht="19.5" customHeight="1" x14ac:dyDescent="0.25">
      <c r="A220" s="41"/>
      <c r="B220" s="41"/>
      <c r="C220" s="42"/>
      <c r="D220" s="43"/>
      <c r="E220" s="44"/>
      <c r="F220" s="27"/>
      <c r="G220" s="45"/>
      <c r="H220" s="46"/>
      <c r="I220" s="45"/>
      <c r="J220" s="41"/>
      <c r="K220" s="47"/>
      <c r="L220" s="45"/>
      <c r="M220" s="69"/>
      <c r="N220" s="48"/>
      <c r="O220" s="49"/>
      <c r="P220" s="50"/>
      <c r="Q220" s="73">
        <f t="shared" si="6"/>
        <v>0</v>
      </c>
      <c r="R220" s="72"/>
      <c r="T220" s="93"/>
      <c r="U220" s="94"/>
      <c r="V220" s="93"/>
    </row>
    <row r="221" spans="1:22" ht="19.5" customHeight="1" x14ac:dyDescent="0.25">
      <c r="A221" s="41"/>
      <c r="B221" s="41"/>
      <c r="C221" s="42"/>
      <c r="D221" s="43"/>
      <c r="E221" s="44"/>
      <c r="F221" s="27"/>
      <c r="G221" s="45"/>
      <c r="H221" s="46"/>
      <c r="I221" s="45"/>
      <c r="J221" s="41"/>
      <c r="K221" s="47"/>
      <c r="L221" s="45"/>
      <c r="M221" s="69"/>
      <c r="N221" s="48"/>
      <c r="O221" s="49"/>
      <c r="P221" s="50"/>
      <c r="Q221" s="73">
        <f t="shared" si="6"/>
        <v>0</v>
      </c>
      <c r="R221" s="72"/>
      <c r="T221" s="93"/>
      <c r="U221" s="94"/>
      <c r="V221" s="93"/>
    </row>
    <row r="222" spans="1:22" ht="19.5" customHeight="1" x14ac:dyDescent="0.25">
      <c r="A222" s="41"/>
      <c r="B222" s="41"/>
      <c r="C222" s="42"/>
      <c r="D222" s="43"/>
      <c r="E222" s="44"/>
      <c r="F222" s="27"/>
      <c r="G222" s="45"/>
      <c r="H222" s="46"/>
      <c r="I222" s="45"/>
      <c r="J222" s="41"/>
      <c r="K222" s="47"/>
      <c r="L222" s="45"/>
      <c r="M222" s="69"/>
      <c r="N222" s="48"/>
      <c r="O222" s="49"/>
      <c r="P222" s="50"/>
      <c r="Q222" s="73">
        <f t="shared" si="6"/>
        <v>0</v>
      </c>
      <c r="R222" s="72"/>
      <c r="T222" s="93"/>
      <c r="U222" s="94"/>
      <c r="V222" s="93"/>
    </row>
    <row r="223" spans="1:22" ht="19.5" customHeight="1" x14ac:dyDescent="0.25">
      <c r="A223" s="41"/>
      <c r="B223" s="41"/>
      <c r="C223" s="42"/>
      <c r="D223" s="43"/>
      <c r="E223" s="44"/>
      <c r="F223" s="27"/>
      <c r="G223" s="45"/>
      <c r="H223" s="46"/>
      <c r="I223" s="45"/>
      <c r="J223" s="41"/>
      <c r="K223" s="47"/>
      <c r="L223" s="45"/>
      <c r="M223" s="69"/>
      <c r="N223" s="48"/>
      <c r="O223" s="49"/>
      <c r="P223" s="50"/>
      <c r="Q223" s="73">
        <f t="shared" si="6"/>
        <v>0</v>
      </c>
      <c r="R223" s="72"/>
      <c r="T223" s="93"/>
      <c r="U223" s="94"/>
      <c r="V223" s="93"/>
    </row>
    <row r="224" spans="1:22" ht="19.5" customHeight="1" x14ac:dyDescent="0.25">
      <c r="A224" s="41"/>
      <c r="B224" s="41"/>
      <c r="C224" s="42"/>
      <c r="D224" s="43"/>
      <c r="E224" s="44"/>
      <c r="F224" s="27"/>
      <c r="G224" s="45"/>
      <c r="H224" s="46"/>
      <c r="I224" s="45"/>
      <c r="J224" s="41"/>
      <c r="K224" s="47"/>
      <c r="L224" s="45"/>
      <c r="M224" s="69"/>
      <c r="N224" s="48"/>
      <c r="O224" s="49"/>
      <c r="P224" s="50"/>
      <c r="Q224" s="73">
        <f t="shared" si="6"/>
        <v>0</v>
      </c>
      <c r="R224" s="72"/>
      <c r="T224" s="93"/>
      <c r="U224" s="94"/>
      <c r="V224" s="93"/>
    </row>
    <row r="225" spans="1:22" ht="19.5" customHeight="1" x14ac:dyDescent="0.25">
      <c r="A225" s="41"/>
      <c r="B225" s="41"/>
      <c r="C225" s="42"/>
      <c r="D225" s="43"/>
      <c r="E225" s="44"/>
      <c r="F225" s="27"/>
      <c r="G225" s="45"/>
      <c r="H225" s="46"/>
      <c r="I225" s="45"/>
      <c r="J225" s="41"/>
      <c r="K225" s="47"/>
      <c r="L225" s="45"/>
      <c r="M225" s="69"/>
      <c r="N225" s="48"/>
      <c r="O225" s="49"/>
      <c r="P225" s="50"/>
      <c r="Q225" s="73">
        <f t="shared" si="6"/>
        <v>0</v>
      </c>
      <c r="R225" s="72"/>
      <c r="T225" s="93"/>
      <c r="U225" s="94"/>
      <c r="V225" s="93"/>
    </row>
    <row r="226" spans="1:22" ht="19.5" customHeight="1" x14ac:dyDescent="0.25">
      <c r="A226" s="41"/>
      <c r="B226" s="41"/>
      <c r="C226" s="42"/>
      <c r="D226" s="43"/>
      <c r="E226" s="44"/>
      <c r="F226" s="27"/>
      <c r="G226" s="45"/>
      <c r="H226" s="46"/>
      <c r="I226" s="45"/>
      <c r="J226" s="41"/>
      <c r="K226" s="47"/>
      <c r="L226" s="45"/>
      <c r="M226" s="69"/>
      <c r="N226" s="48"/>
      <c r="O226" s="49"/>
      <c r="P226" s="50"/>
      <c r="Q226" s="73">
        <f t="shared" si="6"/>
        <v>0</v>
      </c>
      <c r="R226" s="72"/>
      <c r="T226" s="93"/>
      <c r="U226" s="94"/>
      <c r="V226" s="93"/>
    </row>
    <row r="227" spans="1:22" ht="19.5" customHeight="1" x14ac:dyDescent="0.25">
      <c r="A227" s="41"/>
      <c r="B227" s="41"/>
      <c r="C227" s="42"/>
      <c r="D227" s="43"/>
      <c r="E227" s="44"/>
      <c r="F227" s="27"/>
      <c r="G227" s="45"/>
      <c r="H227" s="46"/>
      <c r="I227" s="45"/>
      <c r="J227" s="41"/>
      <c r="K227" s="47"/>
      <c r="L227" s="45"/>
      <c r="M227" s="69"/>
      <c r="N227" s="48"/>
      <c r="O227" s="49"/>
      <c r="P227" s="50"/>
      <c r="Q227" s="73">
        <f t="shared" si="6"/>
        <v>0</v>
      </c>
      <c r="R227" s="72"/>
      <c r="T227" s="93"/>
      <c r="U227" s="94"/>
      <c r="V227" s="93"/>
    </row>
    <row r="228" spans="1:22" ht="19.5" customHeight="1" x14ac:dyDescent="0.25">
      <c r="A228" s="41"/>
      <c r="B228" s="41"/>
      <c r="C228" s="42"/>
      <c r="D228" s="43"/>
      <c r="E228" s="44"/>
      <c r="F228" s="27"/>
      <c r="G228" s="45"/>
      <c r="H228" s="46"/>
      <c r="I228" s="45"/>
      <c r="J228" s="41"/>
      <c r="K228" s="47"/>
      <c r="L228" s="45"/>
      <c r="M228" s="69"/>
      <c r="N228" s="48"/>
      <c r="O228" s="49"/>
      <c r="P228" s="50"/>
      <c r="Q228" s="73">
        <f t="shared" si="6"/>
        <v>0</v>
      </c>
      <c r="R228" s="72"/>
      <c r="T228" s="93"/>
      <c r="U228" s="94"/>
      <c r="V228" s="93"/>
    </row>
    <row r="229" spans="1:22" ht="19.5" customHeight="1" x14ac:dyDescent="0.25">
      <c r="A229" s="41"/>
      <c r="B229" s="41"/>
      <c r="C229" s="42"/>
      <c r="D229" s="43"/>
      <c r="E229" s="44"/>
      <c r="F229" s="27"/>
      <c r="G229" s="45"/>
      <c r="H229" s="46"/>
      <c r="I229" s="45"/>
      <c r="J229" s="41"/>
      <c r="K229" s="47"/>
      <c r="L229" s="45"/>
      <c r="M229" s="69"/>
      <c r="N229" s="48"/>
      <c r="O229" s="49"/>
      <c r="P229" s="50"/>
      <c r="Q229" s="73">
        <f t="shared" si="6"/>
        <v>0</v>
      </c>
      <c r="R229" s="72"/>
      <c r="T229" s="93"/>
      <c r="U229" s="94"/>
      <c r="V229" s="93"/>
    </row>
    <row r="230" spans="1:22" ht="19.5" customHeight="1" x14ac:dyDescent="0.25">
      <c r="A230" s="41"/>
      <c r="B230" s="41"/>
      <c r="C230" s="42"/>
      <c r="D230" s="43"/>
      <c r="E230" s="44"/>
      <c r="F230" s="27"/>
      <c r="G230" s="45"/>
      <c r="H230" s="46"/>
      <c r="I230" s="45"/>
      <c r="J230" s="41"/>
      <c r="K230" s="47"/>
      <c r="L230" s="45"/>
      <c r="M230" s="69"/>
      <c r="N230" s="48"/>
      <c r="O230" s="49"/>
      <c r="P230" s="50"/>
      <c r="Q230" s="73">
        <f t="shared" si="6"/>
        <v>0</v>
      </c>
      <c r="R230" s="72"/>
      <c r="T230" s="93"/>
      <c r="U230" s="94"/>
      <c r="V230" s="93"/>
    </row>
    <row r="231" spans="1:22" ht="19.5" customHeight="1" x14ac:dyDescent="0.25">
      <c r="A231" s="41"/>
      <c r="B231" s="41"/>
      <c r="C231" s="42"/>
      <c r="D231" s="43"/>
      <c r="E231" s="44"/>
      <c r="F231" s="27"/>
      <c r="G231" s="45"/>
      <c r="H231" s="46"/>
      <c r="I231" s="45"/>
      <c r="J231" s="41"/>
      <c r="K231" s="47"/>
      <c r="L231" s="45"/>
      <c r="M231" s="69"/>
      <c r="N231" s="48"/>
      <c r="O231" s="49"/>
      <c r="P231" s="50"/>
      <c r="Q231" s="73">
        <f t="shared" si="6"/>
        <v>0</v>
      </c>
      <c r="R231" s="72"/>
      <c r="T231" s="93"/>
      <c r="U231" s="94"/>
      <c r="V231" s="93"/>
    </row>
    <row r="232" spans="1:22" ht="19.5" customHeight="1" x14ac:dyDescent="0.25">
      <c r="A232" s="41"/>
      <c r="B232" s="41"/>
      <c r="C232" s="42"/>
      <c r="D232" s="43"/>
      <c r="E232" s="44"/>
      <c r="F232" s="27"/>
      <c r="G232" s="45"/>
      <c r="H232" s="46"/>
      <c r="I232" s="45"/>
      <c r="J232" s="41"/>
      <c r="K232" s="47"/>
      <c r="L232" s="45"/>
      <c r="M232" s="69"/>
      <c r="N232" s="48"/>
      <c r="O232" s="49"/>
      <c r="P232" s="50"/>
      <c r="Q232" s="73">
        <f t="shared" si="6"/>
        <v>0</v>
      </c>
      <c r="R232" s="72"/>
      <c r="T232" s="93"/>
      <c r="U232" s="94"/>
      <c r="V232" s="93"/>
    </row>
    <row r="233" spans="1:22" ht="19.5" customHeight="1" x14ac:dyDescent="0.25">
      <c r="A233" s="41"/>
      <c r="B233" s="41"/>
      <c r="C233" s="42"/>
      <c r="D233" s="43"/>
      <c r="E233" s="44"/>
      <c r="F233" s="27"/>
      <c r="G233" s="45"/>
      <c r="H233" s="46"/>
      <c r="I233" s="45"/>
      <c r="J233" s="41"/>
      <c r="K233" s="47"/>
      <c r="L233" s="45"/>
      <c r="M233" s="69"/>
      <c r="N233" s="48"/>
      <c r="O233" s="49"/>
      <c r="P233" s="50"/>
      <c r="Q233" s="73">
        <f t="shared" si="6"/>
        <v>0</v>
      </c>
      <c r="R233" s="72"/>
      <c r="T233" s="93"/>
      <c r="U233" s="94"/>
      <c r="V233" s="93"/>
    </row>
    <row r="234" spans="1:22" ht="19.5" customHeight="1" x14ac:dyDescent="0.25">
      <c r="A234" s="41"/>
      <c r="B234" s="41"/>
      <c r="C234" s="42"/>
      <c r="D234" s="43"/>
      <c r="E234" s="44"/>
      <c r="F234" s="27"/>
      <c r="G234" s="45"/>
      <c r="H234" s="46"/>
      <c r="I234" s="45"/>
      <c r="J234" s="41"/>
      <c r="K234" s="47"/>
      <c r="L234" s="45"/>
      <c r="M234" s="69"/>
      <c r="N234" s="48"/>
      <c r="O234" s="49"/>
      <c r="P234" s="50"/>
      <c r="Q234" s="73">
        <f t="shared" si="6"/>
        <v>0</v>
      </c>
      <c r="R234" s="72"/>
      <c r="T234" s="93"/>
      <c r="U234" s="94"/>
      <c r="V234" s="93"/>
    </row>
    <row r="235" spans="1:22" ht="19.5" customHeight="1" x14ac:dyDescent="0.25">
      <c r="A235" s="41"/>
      <c r="B235" s="41"/>
      <c r="C235" s="42"/>
      <c r="D235" s="43"/>
      <c r="E235" s="44"/>
      <c r="F235" s="27"/>
      <c r="G235" s="45"/>
      <c r="H235" s="46"/>
      <c r="I235" s="45"/>
      <c r="J235" s="41"/>
      <c r="K235" s="47"/>
      <c r="L235" s="45"/>
      <c r="M235" s="69"/>
      <c r="N235" s="48"/>
      <c r="O235" s="49"/>
      <c r="P235" s="50"/>
      <c r="Q235" s="73">
        <f t="shared" si="6"/>
        <v>0</v>
      </c>
      <c r="R235" s="72"/>
      <c r="T235" s="93"/>
      <c r="U235" s="94"/>
      <c r="V235" s="93"/>
    </row>
    <row r="236" spans="1:22" ht="19.5" customHeight="1" x14ac:dyDescent="0.25">
      <c r="A236" s="41"/>
      <c r="B236" s="51"/>
      <c r="C236" s="52"/>
      <c r="D236" s="53"/>
      <c r="E236" s="54"/>
      <c r="F236" s="24"/>
      <c r="G236" s="55"/>
      <c r="H236" s="46"/>
      <c r="I236" s="55"/>
      <c r="J236" s="51"/>
      <c r="K236" s="56"/>
      <c r="L236" s="55"/>
      <c r="M236" s="70"/>
      <c r="N236" s="57"/>
      <c r="O236" s="58"/>
      <c r="P236" s="59"/>
      <c r="Q236" s="73">
        <f t="shared" si="6"/>
        <v>0</v>
      </c>
      <c r="R236" s="72"/>
      <c r="T236" s="93"/>
      <c r="U236" s="94"/>
      <c r="V236" s="93"/>
    </row>
    <row r="237" spans="1:22" ht="19.5" customHeight="1" x14ac:dyDescent="0.25">
      <c r="A237" s="41"/>
      <c r="B237" s="51"/>
      <c r="C237" s="52"/>
      <c r="D237" s="53"/>
      <c r="E237" s="54"/>
      <c r="F237" s="24"/>
      <c r="G237" s="55"/>
      <c r="H237" s="46"/>
      <c r="I237" s="55"/>
      <c r="J237" s="51"/>
      <c r="K237" s="56"/>
      <c r="L237" s="55"/>
      <c r="M237" s="70"/>
      <c r="N237" s="57"/>
      <c r="O237" s="58"/>
      <c r="P237" s="59"/>
      <c r="Q237" s="73">
        <f t="shared" si="6"/>
        <v>0</v>
      </c>
      <c r="R237" s="72"/>
      <c r="T237" s="93"/>
      <c r="U237" s="94"/>
      <c r="V237" s="93"/>
    </row>
    <row r="238" spans="1:22" ht="19.5" customHeight="1" x14ac:dyDescent="0.25">
      <c r="A238" s="41"/>
      <c r="B238" s="51"/>
      <c r="C238" s="52"/>
      <c r="D238" s="53"/>
      <c r="E238" s="54"/>
      <c r="F238" s="24"/>
      <c r="G238" s="55"/>
      <c r="H238" s="46"/>
      <c r="I238" s="55"/>
      <c r="J238" s="51"/>
      <c r="K238" s="56"/>
      <c r="L238" s="55"/>
      <c r="M238" s="70"/>
      <c r="N238" s="57"/>
      <c r="O238" s="58"/>
      <c r="P238" s="59"/>
      <c r="Q238" s="73">
        <f t="shared" si="6"/>
        <v>0</v>
      </c>
      <c r="R238" s="72"/>
      <c r="T238" s="93"/>
      <c r="U238" s="94"/>
      <c r="V238" s="93"/>
    </row>
    <row r="239" spans="1:22" ht="19.5" customHeight="1" x14ac:dyDescent="0.25">
      <c r="A239" s="41"/>
      <c r="B239" s="51"/>
      <c r="C239" s="52"/>
      <c r="D239" s="53"/>
      <c r="E239" s="54"/>
      <c r="F239" s="24"/>
      <c r="G239" s="55"/>
      <c r="H239" s="46"/>
      <c r="I239" s="55"/>
      <c r="J239" s="51"/>
      <c r="K239" s="56"/>
      <c r="L239" s="55"/>
      <c r="M239" s="70"/>
      <c r="N239" s="57"/>
      <c r="O239" s="58"/>
      <c r="P239" s="59"/>
      <c r="Q239" s="73">
        <f t="shared" si="6"/>
        <v>0</v>
      </c>
      <c r="R239" s="72"/>
      <c r="T239" s="93"/>
      <c r="U239" s="94"/>
      <c r="V239" s="93"/>
    </row>
    <row r="240" spans="1:22" ht="19.5" customHeight="1" x14ac:dyDescent="0.25">
      <c r="A240" s="41"/>
      <c r="B240" s="51"/>
      <c r="C240" s="52"/>
      <c r="D240" s="53"/>
      <c r="E240" s="54"/>
      <c r="F240" s="24"/>
      <c r="G240" s="55"/>
      <c r="H240" s="46"/>
      <c r="I240" s="55"/>
      <c r="J240" s="51"/>
      <c r="K240" s="56"/>
      <c r="L240" s="55"/>
      <c r="M240" s="70"/>
      <c r="N240" s="57"/>
      <c r="O240" s="58"/>
      <c r="P240" s="59"/>
      <c r="Q240" s="73">
        <f t="shared" si="6"/>
        <v>0</v>
      </c>
      <c r="R240" s="72"/>
      <c r="T240" s="93"/>
      <c r="U240" s="94"/>
      <c r="V240" s="93"/>
    </row>
    <row r="241" spans="1:22" ht="19.5" customHeight="1" x14ac:dyDescent="0.25">
      <c r="A241" s="41"/>
      <c r="B241" s="51"/>
      <c r="C241" s="52"/>
      <c r="D241" s="53"/>
      <c r="E241" s="54"/>
      <c r="F241" s="24"/>
      <c r="G241" s="55"/>
      <c r="H241" s="46"/>
      <c r="I241" s="55"/>
      <c r="J241" s="51"/>
      <c r="K241" s="56"/>
      <c r="L241" s="55"/>
      <c r="M241" s="70"/>
      <c r="N241" s="57"/>
      <c r="O241" s="58"/>
      <c r="P241" s="59"/>
      <c r="Q241" s="73">
        <f t="shared" si="6"/>
        <v>0</v>
      </c>
      <c r="R241" s="72"/>
      <c r="T241" s="93"/>
      <c r="U241" s="94"/>
      <c r="V241" s="93"/>
    </row>
    <row r="242" spans="1:22" ht="19.5" customHeight="1" x14ac:dyDescent="0.25">
      <c r="A242" s="41"/>
      <c r="B242" s="51"/>
      <c r="C242" s="52"/>
      <c r="D242" s="53"/>
      <c r="E242" s="54"/>
      <c r="F242" s="24"/>
      <c r="G242" s="55"/>
      <c r="H242" s="46"/>
      <c r="I242" s="55"/>
      <c r="J242" s="51"/>
      <c r="K242" s="56"/>
      <c r="L242" s="55"/>
      <c r="M242" s="70"/>
      <c r="N242" s="57"/>
      <c r="O242" s="58"/>
      <c r="P242" s="59"/>
      <c r="Q242" s="73">
        <f t="shared" si="6"/>
        <v>0</v>
      </c>
      <c r="R242" s="72"/>
      <c r="T242" s="93"/>
      <c r="U242" s="94"/>
      <c r="V242" s="93"/>
    </row>
    <row r="243" spans="1:22" ht="19.5" customHeight="1" x14ac:dyDescent="0.25">
      <c r="A243" s="41"/>
      <c r="B243" s="51"/>
      <c r="C243" s="52"/>
      <c r="D243" s="53"/>
      <c r="E243" s="54"/>
      <c r="F243" s="24"/>
      <c r="G243" s="55"/>
      <c r="H243" s="46"/>
      <c r="I243" s="55"/>
      <c r="J243" s="51"/>
      <c r="K243" s="56"/>
      <c r="L243" s="55"/>
      <c r="M243" s="70"/>
      <c r="N243" s="57"/>
      <c r="O243" s="58"/>
      <c r="P243" s="59"/>
      <c r="Q243" s="73">
        <f t="shared" si="6"/>
        <v>0</v>
      </c>
      <c r="R243" s="72"/>
      <c r="T243" s="93"/>
      <c r="U243" s="94"/>
      <c r="V243" s="93"/>
    </row>
    <row r="244" spans="1:22" ht="19.5" customHeight="1" x14ac:dyDescent="0.25">
      <c r="A244" s="41"/>
      <c r="B244" s="51"/>
      <c r="C244" s="52"/>
      <c r="D244" s="53"/>
      <c r="E244" s="54"/>
      <c r="F244" s="24"/>
      <c r="G244" s="55"/>
      <c r="H244" s="46"/>
      <c r="I244" s="55"/>
      <c r="J244" s="51"/>
      <c r="K244" s="56"/>
      <c r="L244" s="55"/>
      <c r="M244" s="70"/>
      <c r="N244" s="57"/>
      <c r="O244" s="58"/>
      <c r="P244" s="59"/>
      <c r="Q244" s="73">
        <f t="shared" si="6"/>
        <v>0</v>
      </c>
      <c r="R244" s="72"/>
      <c r="T244" s="93"/>
      <c r="U244" s="94"/>
      <c r="V244" s="93"/>
    </row>
    <row r="245" spans="1:22" ht="19.5" customHeight="1" x14ac:dyDescent="0.25">
      <c r="A245" s="41"/>
      <c r="B245" s="51"/>
      <c r="C245" s="52"/>
      <c r="D245" s="53"/>
      <c r="E245" s="54"/>
      <c r="F245" s="24"/>
      <c r="G245" s="55"/>
      <c r="H245" s="46"/>
      <c r="I245" s="55"/>
      <c r="J245" s="51"/>
      <c r="K245" s="56"/>
      <c r="L245" s="55"/>
      <c r="M245" s="70"/>
      <c r="N245" s="57"/>
      <c r="O245" s="58"/>
      <c r="P245" s="59"/>
      <c r="Q245" s="73">
        <f t="shared" si="6"/>
        <v>0</v>
      </c>
      <c r="R245" s="72"/>
      <c r="T245" s="93"/>
      <c r="U245" s="94"/>
      <c r="V245" s="93"/>
    </row>
    <row r="246" spans="1:22" ht="19.5" customHeight="1" x14ac:dyDescent="0.25">
      <c r="A246" s="41"/>
      <c r="B246" s="51"/>
      <c r="C246" s="52"/>
      <c r="D246" s="53"/>
      <c r="E246" s="54"/>
      <c r="F246" s="24"/>
      <c r="G246" s="55"/>
      <c r="H246" s="46"/>
      <c r="I246" s="55"/>
      <c r="J246" s="51"/>
      <c r="K246" s="56"/>
      <c r="L246" s="55"/>
      <c r="M246" s="70"/>
      <c r="N246" s="57"/>
      <c r="O246" s="58"/>
      <c r="P246" s="59"/>
      <c r="Q246" s="73">
        <f t="shared" si="6"/>
        <v>0</v>
      </c>
      <c r="R246" s="72"/>
      <c r="T246" s="93"/>
      <c r="U246" s="94"/>
      <c r="V246" s="93"/>
    </row>
    <row r="247" spans="1:22" ht="19.5" customHeight="1" x14ac:dyDescent="0.25">
      <c r="A247" s="41"/>
      <c r="B247" s="51"/>
      <c r="C247" s="52"/>
      <c r="D247" s="53"/>
      <c r="E247" s="54"/>
      <c r="F247" s="24"/>
      <c r="G247" s="55"/>
      <c r="H247" s="46"/>
      <c r="I247" s="55"/>
      <c r="J247" s="51"/>
      <c r="K247" s="56"/>
      <c r="L247" s="55"/>
      <c r="M247" s="70"/>
      <c r="N247" s="57"/>
      <c r="O247" s="58"/>
      <c r="P247" s="59"/>
      <c r="Q247" s="73">
        <f t="shared" si="6"/>
        <v>0</v>
      </c>
      <c r="R247" s="72"/>
      <c r="T247" s="93"/>
      <c r="U247" s="94"/>
      <c r="V247" s="93"/>
    </row>
    <row r="248" spans="1:22" ht="19.5" customHeight="1" x14ac:dyDescent="0.25">
      <c r="A248" s="41"/>
      <c r="B248" s="51"/>
      <c r="C248" s="52"/>
      <c r="D248" s="53"/>
      <c r="E248" s="54"/>
      <c r="F248" s="24"/>
      <c r="G248" s="55"/>
      <c r="H248" s="46"/>
      <c r="I248" s="55"/>
      <c r="J248" s="51"/>
      <c r="K248" s="56"/>
      <c r="L248" s="55"/>
      <c r="M248" s="70"/>
      <c r="N248" s="57"/>
      <c r="O248" s="58"/>
      <c r="P248" s="59"/>
      <c r="Q248" s="73">
        <f t="shared" si="6"/>
        <v>0</v>
      </c>
      <c r="R248" s="72"/>
      <c r="T248" s="93"/>
      <c r="U248" s="94"/>
      <c r="V248" s="93"/>
    </row>
    <row r="249" spans="1:22" ht="19.5" customHeight="1" x14ac:dyDescent="0.25">
      <c r="A249" s="41"/>
      <c r="B249" s="51"/>
      <c r="C249" s="52"/>
      <c r="D249" s="53"/>
      <c r="E249" s="54"/>
      <c r="F249" s="24"/>
      <c r="G249" s="55"/>
      <c r="H249" s="46"/>
      <c r="I249" s="55"/>
      <c r="J249" s="51"/>
      <c r="K249" s="56"/>
      <c r="L249" s="55"/>
      <c r="M249" s="70"/>
      <c r="N249" s="57"/>
      <c r="O249" s="58"/>
      <c r="P249" s="59"/>
      <c r="Q249" s="73">
        <f t="shared" si="6"/>
        <v>0</v>
      </c>
      <c r="R249" s="72"/>
      <c r="T249" s="93"/>
      <c r="U249" s="94"/>
      <c r="V249" s="93"/>
    </row>
    <row r="250" spans="1:22" ht="19.5" customHeight="1" x14ac:dyDescent="0.25">
      <c r="A250" s="41"/>
      <c r="B250" s="51"/>
      <c r="C250" s="52"/>
      <c r="D250" s="53"/>
      <c r="E250" s="54"/>
      <c r="F250" s="24"/>
      <c r="G250" s="55"/>
      <c r="H250" s="46"/>
      <c r="I250" s="55"/>
      <c r="J250" s="51"/>
      <c r="K250" s="56"/>
      <c r="L250" s="55"/>
      <c r="M250" s="70"/>
      <c r="N250" s="57"/>
      <c r="O250" s="58"/>
      <c r="P250" s="59"/>
      <c r="Q250" s="73">
        <f t="shared" si="6"/>
        <v>0</v>
      </c>
      <c r="R250" s="72"/>
      <c r="T250" s="93"/>
      <c r="U250" s="94"/>
      <c r="V250" s="93"/>
    </row>
    <row r="251" spans="1:22" ht="19.5" customHeight="1" x14ac:dyDescent="0.25">
      <c r="A251" s="41"/>
      <c r="B251" s="51"/>
      <c r="C251" s="52"/>
      <c r="D251" s="53"/>
      <c r="E251" s="54"/>
      <c r="F251" s="24"/>
      <c r="G251" s="55"/>
      <c r="H251" s="46"/>
      <c r="I251" s="55"/>
      <c r="J251" s="51"/>
      <c r="K251" s="56"/>
      <c r="L251" s="55"/>
      <c r="M251" s="70"/>
      <c r="N251" s="57"/>
      <c r="O251" s="58"/>
      <c r="P251" s="59"/>
      <c r="Q251" s="73">
        <f t="shared" si="6"/>
        <v>0</v>
      </c>
      <c r="R251" s="72"/>
      <c r="T251" s="93"/>
      <c r="U251" s="94"/>
      <c r="V251" s="93"/>
    </row>
    <row r="252" spans="1:22" ht="19.5" customHeight="1" x14ac:dyDescent="0.25">
      <c r="A252" s="41"/>
      <c r="B252" s="51"/>
      <c r="C252" s="52"/>
      <c r="D252" s="53"/>
      <c r="E252" s="54"/>
      <c r="F252" s="24"/>
      <c r="G252" s="55"/>
      <c r="H252" s="46"/>
      <c r="I252" s="55"/>
      <c r="J252" s="51"/>
      <c r="K252" s="56"/>
      <c r="L252" s="55"/>
      <c r="M252" s="70"/>
      <c r="N252" s="57"/>
      <c r="O252" s="58"/>
      <c r="P252" s="59"/>
      <c r="Q252" s="73">
        <f t="shared" si="6"/>
        <v>0</v>
      </c>
      <c r="R252" s="72"/>
      <c r="T252" s="93"/>
      <c r="U252" s="94"/>
      <c r="V252" s="93"/>
    </row>
    <row r="253" spans="1:22" ht="19.5" customHeight="1" x14ac:dyDescent="0.25">
      <c r="A253" s="41"/>
      <c r="B253" s="51"/>
      <c r="C253" s="52"/>
      <c r="D253" s="53"/>
      <c r="E253" s="54"/>
      <c r="F253" s="24"/>
      <c r="G253" s="55"/>
      <c r="H253" s="46"/>
      <c r="I253" s="55"/>
      <c r="J253" s="51"/>
      <c r="K253" s="56"/>
      <c r="L253" s="55"/>
      <c r="M253" s="70"/>
      <c r="N253" s="57"/>
      <c r="O253" s="58"/>
      <c r="P253" s="59"/>
      <c r="Q253" s="73">
        <f t="shared" si="6"/>
        <v>0</v>
      </c>
      <c r="R253" s="72"/>
      <c r="T253" s="93"/>
      <c r="U253" s="94"/>
      <c r="V253" s="93"/>
    </row>
    <row r="254" spans="1:22" ht="19.5" customHeight="1" x14ac:dyDescent="0.25">
      <c r="A254" s="41"/>
      <c r="B254" s="51"/>
      <c r="C254" s="52"/>
      <c r="D254" s="53"/>
      <c r="E254" s="54"/>
      <c r="F254" s="24"/>
      <c r="G254" s="55"/>
      <c r="H254" s="46"/>
      <c r="I254" s="55"/>
      <c r="J254" s="51"/>
      <c r="K254" s="56"/>
      <c r="L254" s="55"/>
      <c r="M254" s="70"/>
      <c r="N254" s="57"/>
      <c r="O254" s="58"/>
      <c r="P254" s="59"/>
      <c r="Q254" s="73">
        <f t="shared" si="6"/>
        <v>0</v>
      </c>
      <c r="R254" s="72"/>
      <c r="T254" s="93"/>
      <c r="U254" s="94"/>
      <c r="V254" s="93"/>
    </row>
    <row r="255" spans="1:22" ht="19.5" customHeight="1" x14ac:dyDescent="0.25">
      <c r="A255" s="41"/>
      <c r="B255" s="51"/>
      <c r="C255" s="52"/>
      <c r="D255" s="53"/>
      <c r="E255" s="54"/>
      <c r="F255" s="24"/>
      <c r="G255" s="55"/>
      <c r="H255" s="46"/>
      <c r="I255" s="55"/>
      <c r="J255" s="51"/>
      <c r="K255" s="56"/>
      <c r="L255" s="55"/>
      <c r="M255" s="70"/>
      <c r="N255" s="57"/>
      <c r="O255" s="58"/>
      <c r="P255" s="59"/>
      <c r="Q255" s="73">
        <f t="shared" si="6"/>
        <v>0</v>
      </c>
      <c r="R255" s="72"/>
      <c r="T255" s="93"/>
      <c r="U255" s="94"/>
      <c r="V255" s="93"/>
    </row>
    <row r="256" spans="1:22" ht="19.5" customHeight="1" x14ac:dyDescent="0.25">
      <c r="A256" s="41"/>
      <c r="B256" s="51"/>
      <c r="C256" s="52"/>
      <c r="D256" s="53"/>
      <c r="E256" s="54"/>
      <c r="F256" s="24"/>
      <c r="G256" s="55"/>
      <c r="H256" s="46"/>
      <c r="I256" s="55"/>
      <c r="J256" s="51"/>
      <c r="K256" s="56"/>
      <c r="L256" s="55"/>
      <c r="M256" s="70"/>
      <c r="N256" s="57"/>
      <c r="O256" s="58"/>
      <c r="P256" s="59"/>
      <c r="Q256" s="73">
        <f t="shared" si="6"/>
        <v>0</v>
      </c>
      <c r="R256" s="72"/>
      <c r="T256" s="93"/>
      <c r="U256" s="94"/>
      <c r="V256" s="93"/>
    </row>
    <row r="257" spans="1:22" ht="19.5" customHeight="1" x14ac:dyDescent="0.25">
      <c r="A257" s="41"/>
      <c r="B257" s="51"/>
      <c r="C257" s="52"/>
      <c r="D257" s="53"/>
      <c r="E257" s="54"/>
      <c r="F257" s="24"/>
      <c r="G257" s="55"/>
      <c r="H257" s="46"/>
      <c r="I257" s="55"/>
      <c r="J257" s="51"/>
      <c r="K257" s="56"/>
      <c r="L257" s="55"/>
      <c r="M257" s="70"/>
      <c r="N257" s="57"/>
      <c r="O257" s="58"/>
      <c r="P257" s="59"/>
      <c r="Q257" s="73">
        <f t="shared" si="6"/>
        <v>0</v>
      </c>
      <c r="R257" s="72"/>
      <c r="T257" s="93"/>
      <c r="U257" s="94"/>
      <c r="V257" s="93"/>
    </row>
    <row r="258" spans="1:22" ht="19.5" customHeight="1" x14ac:dyDescent="0.25">
      <c r="A258" s="41"/>
      <c r="B258" s="51"/>
      <c r="C258" s="52"/>
      <c r="D258" s="53"/>
      <c r="E258" s="54"/>
      <c r="F258" s="24"/>
      <c r="G258" s="55"/>
      <c r="H258" s="46"/>
      <c r="I258" s="55"/>
      <c r="J258" s="51"/>
      <c r="K258" s="56"/>
      <c r="L258" s="55"/>
      <c r="M258" s="70"/>
      <c r="N258" s="57"/>
      <c r="O258" s="58"/>
      <c r="P258" s="59"/>
      <c r="Q258" s="73">
        <f t="shared" si="6"/>
        <v>0</v>
      </c>
      <c r="R258" s="72"/>
      <c r="T258" s="93"/>
      <c r="U258" s="94"/>
      <c r="V258" s="93"/>
    </row>
    <row r="259" spans="1:22" ht="19.5" customHeight="1" x14ac:dyDescent="0.25">
      <c r="A259" s="41"/>
      <c r="B259" s="51"/>
      <c r="C259" s="52"/>
      <c r="D259" s="53"/>
      <c r="E259" s="54"/>
      <c r="F259" s="24"/>
      <c r="G259" s="55"/>
      <c r="H259" s="46"/>
      <c r="I259" s="55"/>
      <c r="J259" s="51"/>
      <c r="K259" s="56"/>
      <c r="L259" s="55"/>
      <c r="M259" s="70"/>
      <c r="N259" s="57"/>
      <c r="O259" s="58"/>
      <c r="P259" s="59"/>
      <c r="Q259" s="73">
        <f t="shared" si="6"/>
        <v>0</v>
      </c>
      <c r="R259" s="72"/>
      <c r="T259" s="93"/>
      <c r="U259" s="94"/>
      <c r="V259" s="93"/>
    </row>
    <row r="260" spans="1:22" ht="19.5" customHeight="1" x14ac:dyDescent="0.25">
      <c r="A260" s="41"/>
      <c r="B260" s="51"/>
      <c r="C260" s="52"/>
      <c r="D260" s="53"/>
      <c r="E260" s="54"/>
      <c r="F260" s="24"/>
      <c r="G260" s="55"/>
      <c r="H260" s="46"/>
      <c r="I260" s="55"/>
      <c r="J260" s="51"/>
      <c r="K260" s="56"/>
      <c r="L260" s="55"/>
      <c r="M260" s="70"/>
      <c r="N260" s="57"/>
      <c r="O260" s="58"/>
      <c r="P260" s="59"/>
      <c r="Q260" s="73">
        <f t="shared" si="6"/>
        <v>0</v>
      </c>
      <c r="R260" s="72"/>
      <c r="T260" s="93"/>
      <c r="U260" s="94"/>
      <c r="V260" s="93"/>
    </row>
    <row r="261" spans="1:22" ht="19.5" customHeight="1" x14ac:dyDescent="0.25">
      <c r="A261" s="41"/>
      <c r="B261" s="51"/>
      <c r="C261" s="52"/>
      <c r="D261" s="53"/>
      <c r="E261" s="54"/>
      <c r="F261" s="24"/>
      <c r="G261" s="55"/>
      <c r="H261" s="46"/>
      <c r="I261" s="55"/>
      <c r="J261" s="51"/>
      <c r="K261" s="56"/>
      <c r="L261" s="55"/>
      <c r="M261" s="70"/>
      <c r="N261" s="57"/>
      <c r="O261" s="58"/>
      <c r="P261" s="59"/>
      <c r="Q261" s="73">
        <f t="shared" si="6"/>
        <v>0</v>
      </c>
      <c r="R261" s="72"/>
      <c r="T261" s="93"/>
      <c r="U261" s="94"/>
      <c r="V261" s="93"/>
    </row>
    <row r="262" spans="1:22" ht="19.5" customHeight="1" x14ac:dyDescent="0.25">
      <c r="A262" s="41"/>
      <c r="B262" s="51"/>
      <c r="C262" s="52"/>
      <c r="D262" s="53"/>
      <c r="E262" s="54"/>
      <c r="F262" s="24"/>
      <c r="G262" s="55"/>
      <c r="H262" s="46"/>
      <c r="I262" s="55"/>
      <c r="J262" s="51"/>
      <c r="K262" s="56"/>
      <c r="L262" s="55"/>
      <c r="M262" s="70"/>
      <c r="N262" s="57"/>
      <c r="O262" s="58"/>
      <c r="P262" s="59"/>
      <c r="Q262" s="73">
        <f t="shared" si="6"/>
        <v>0</v>
      </c>
      <c r="R262" s="72"/>
      <c r="T262" s="93"/>
      <c r="U262" s="94"/>
      <c r="V262" s="93"/>
    </row>
    <row r="263" spans="1:22" ht="19.5" customHeight="1" x14ac:dyDescent="0.25">
      <c r="A263" s="41"/>
      <c r="B263" s="51"/>
      <c r="C263" s="52"/>
      <c r="D263" s="53"/>
      <c r="E263" s="54"/>
      <c r="F263" s="24"/>
      <c r="G263" s="55"/>
      <c r="H263" s="46"/>
      <c r="I263" s="55"/>
      <c r="J263" s="51"/>
      <c r="K263" s="56"/>
      <c r="L263" s="55"/>
      <c r="M263" s="70"/>
      <c r="N263" s="57"/>
      <c r="O263" s="58"/>
      <c r="P263" s="59"/>
      <c r="Q263" s="73">
        <f t="shared" si="6"/>
        <v>0</v>
      </c>
      <c r="R263" s="72"/>
      <c r="T263" s="93"/>
      <c r="U263" s="94"/>
      <c r="V263" s="93"/>
    </row>
    <row r="264" spans="1:22" ht="19.5" customHeight="1" x14ac:dyDescent="0.25">
      <c r="A264" s="41"/>
      <c r="B264" s="51"/>
      <c r="C264" s="52"/>
      <c r="D264" s="53"/>
      <c r="E264" s="54"/>
      <c r="F264" s="24"/>
      <c r="G264" s="55"/>
      <c r="H264" s="46"/>
      <c r="I264" s="55"/>
      <c r="J264" s="51"/>
      <c r="K264" s="56"/>
      <c r="L264" s="55"/>
      <c r="M264" s="70"/>
      <c r="N264" s="57"/>
      <c r="O264" s="58"/>
      <c r="P264" s="59"/>
      <c r="Q264" s="73">
        <f t="shared" si="6"/>
        <v>0</v>
      </c>
      <c r="R264" s="72"/>
      <c r="T264" s="93"/>
      <c r="U264" s="94"/>
      <c r="V264" s="93"/>
    </row>
    <row r="265" spans="1:22" ht="19.5" customHeight="1" x14ac:dyDescent="0.25">
      <c r="A265" s="41"/>
      <c r="B265" s="51"/>
      <c r="C265" s="52"/>
      <c r="D265" s="53"/>
      <c r="E265" s="54"/>
      <c r="F265" s="24"/>
      <c r="G265" s="55"/>
      <c r="H265" s="46"/>
      <c r="I265" s="55"/>
      <c r="J265" s="51"/>
      <c r="K265" s="56"/>
      <c r="L265" s="55"/>
      <c r="M265" s="70"/>
      <c r="N265" s="57"/>
      <c r="O265" s="58"/>
      <c r="P265" s="59"/>
      <c r="Q265" s="73">
        <f t="shared" ref="Q265:Q304" si="7">N265+O265</f>
        <v>0</v>
      </c>
      <c r="R265" s="72"/>
      <c r="T265" s="93"/>
      <c r="U265" s="94"/>
      <c r="V265" s="93"/>
    </row>
    <row r="266" spans="1:22" ht="19.5" customHeight="1" x14ac:dyDescent="0.25">
      <c r="A266" s="41"/>
      <c r="B266" s="51"/>
      <c r="C266" s="52"/>
      <c r="D266" s="53"/>
      <c r="E266" s="54"/>
      <c r="F266" s="24"/>
      <c r="G266" s="55"/>
      <c r="H266" s="46"/>
      <c r="I266" s="55"/>
      <c r="J266" s="51"/>
      <c r="K266" s="56"/>
      <c r="L266" s="55"/>
      <c r="M266" s="70"/>
      <c r="N266" s="57"/>
      <c r="O266" s="58"/>
      <c r="P266" s="59"/>
      <c r="Q266" s="73">
        <f t="shared" si="7"/>
        <v>0</v>
      </c>
      <c r="R266" s="72"/>
      <c r="T266" s="93"/>
      <c r="U266" s="94"/>
      <c r="V266" s="93"/>
    </row>
    <row r="267" spans="1:22" ht="19.5" customHeight="1" x14ac:dyDescent="0.25">
      <c r="A267" s="41"/>
      <c r="B267" s="51"/>
      <c r="C267" s="52"/>
      <c r="D267" s="53"/>
      <c r="E267" s="54"/>
      <c r="F267" s="24"/>
      <c r="G267" s="55"/>
      <c r="H267" s="46"/>
      <c r="I267" s="55"/>
      <c r="J267" s="51"/>
      <c r="K267" s="56"/>
      <c r="L267" s="55"/>
      <c r="M267" s="70"/>
      <c r="N267" s="57"/>
      <c r="O267" s="58"/>
      <c r="P267" s="59"/>
      <c r="Q267" s="73">
        <f t="shared" si="7"/>
        <v>0</v>
      </c>
      <c r="R267" s="72"/>
      <c r="T267" s="93"/>
      <c r="U267" s="94"/>
      <c r="V267" s="93"/>
    </row>
    <row r="268" spans="1:22" ht="19.5" customHeight="1" x14ac:dyDescent="0.25">
      <c r="A268" s="41"/>
      <c r="B268" s="51"/>
      <c r="C268" s="52"/>
      <c r="D268" s="53"/>
      <c r="E268" s="54"/>
      <c r="F268" s="24"/>
      <c r="G268" s="55"/>
      <c r="H268" s="46"/>
      <c r="I268" s="55"/>
      <c r="J268" s="51"/>
      <c r="K268" s="56"/>
      <c r="L268" s="55"/>
      <c r="M268" s="70"/>
      <c r="N268" s="57"/>
      <c r="O268" s="58"/>
      <c r="P268" s="59"/>
      <c r="Q268" s="73">
        <f t="shared" si="7"/>
        <v>0</v>
      </c>
      <c r="R268" s="72"/>
      <c r="T268" s="93"/>
      <c r="U268" s="94"/>
      <c r="V268" s="93"/>
    </row>
    <row r="269" spans="1:22" ht="19.5" customHeight="1" x14ac:dyDescent="0.25">
      <c r="A269" s="41"/>
      <c r="B269" s="51"/>
      <c r="C269" s="52"/>
      <c r="D269" s="53"/>
      <c r="E269" s="54"/>
      <c r="F269" s="24"/>
      <c r="G269" s="55"/>
      <c r="H269" s="46"/>
      <c r="I269" s="55"/>
      <c r="J269" s="51"/>
      <c r="K269" s="56"/>
      <c r="L269" s="55"/>
      <c r="M269" s="70"/>
      <c r="N269" s="57"/>
      <c r="O269" s="58"/>
      <c r="P269" s="59"/>
      <c r="Q269" s="73">
        <f t="shared" si="7"/>
        <v>0</v>
      </c>
      <c r="R269" s="72"/>
      <c r="T269" s="93"/>
      <c r="U269" s="94"/>
      <c r="V269" s="93"/>
    </row>
    <row r="270" spans="1:22" ht="19.5" customHeight="1" x14ac:dyDescent="0.25">
      <c r="A270" s="41"/>
      <c r="B270" s="51"/>
      <c r="C270" s="52"/>
      <c r="D270" s="53"/>
      <c r="E270" s="54"/>
      <c r="F270" s="24"/>
      <c r="G270" s="55"/>
      <c r="H270" s="46"/>
      <c r="I270" s="55"/>
      <c r="J270" s="51"/>
      <c r="K270" s="56"/>
      <c r="L270" s="55"/>
      <c r="M270" s="70"/>
      <c r="N270" s="57"/>
      <c r="O270" s="58"/>
      <c r="P270" s="59"/>
      <c r="Q270" s="73">
        <f t="shared" si="7"/>
        <v>0</v>
      </c>
      <c r="R270" s="72"/>
      <c r="T270" s="93"/>
      <c r="U270" s="94"/>
      <c r="V270" s="93"/>
    </row>
    <row r="271" spans="1:22" ht="19.5" customHeight="1" x14ac:dyDescent="0.25">
      <c r="A271" s="41"/>
      <c r="B271" s="51"/>
      <c r="C271" s="52"/>
      <c r="D271" s="53"/>
      <c r="E271" s="54"/>
      <c r="F271" s="24"/>
      <c r="G271" s="55"/>
      <c r="H271" s="46"/>
      <c r="I271" s="55"/>
      <c r="J271" s="51"/>
      <c r="K271" s="56"/>
      <c r="L271" s="55"/>
      <c r="M271" s="70"/>
      <c r="N271" s="57"/>
      <c r="O271" s="58"/>
      <c r="P271" s="59"/>
      <c r="Q271" s="73">
        <f t="shared" si="7"/>
        <v>0</v>
      </c>
      <c r="R271" s="72"/>
      <c r="T271" s="93"/>
      <c r="U271" s="94"/>
      <c r="V271" s="93"/>
    </row>
    <row r="272" spans="1:22" ht="19.5" customHeight="1" x14ac:dyDescent="0.25">
      <c r="A272" s="41"/>
      <c r="B272" s="51"/>
      <c r="C272" s="52"/>
      <c r="D272" s="53"/>
      <c r="E272" s="54"/>
      <c r="F272" s="24"/>
      <c r="G272" s="55"/>
      <c r="H272" s="46"/>
      <c r="I272" s="55"/>
      <c r="J272" s="51"/>
      <c r="K272" s="56"/>
      <c r="L272" s="55"/>
      <c r="M272" s="70"/>
      <c r="N272" s="57"/>
      <c r="O272" s="58"/>
      <c r="P272" s="59"/>
      <c r="Q272" s="73">
        <f t="shared" si="7"/>
        <v>0</v>
      </c>
      <c r="R272" s="72"/>
      <c r="T272" s="93"/>
      <c r="U272" s="94"/>
      <c r="V272" s="93"/>
    </row>
    <row r="273" spans="1:22" ht="19.5" customHeight="1" x14ac:dyDescent="0.25">
      <c r="A273" s="41"/>
      <c r="B273" s="51"/>
      <c r="C273" s="52"/>
      <c r="D273" s="53"/>
      <c r="E273" s="54"/>
      <c r="F273" s="24"/>
      <c r="G273" s="55"/>
      <c r="H273" s="46"/>
      <c r="I273" s="55"/>
      <c r="J273" s="51"/>
      <c r="K273" s="56"/>
      <c r="L273" s="55"/>
      <c r="M273" s="70"/>
      <c r="N273" s="57"/>
      <c r="O273" s="58"/>
      <c r="P273" s="59"/>
      <c r="Q273" s="73">
        <f t="shared" si="7"/>
        <v>0</v>
      </c>
      <c r="R273" s="72"/>
      <c r="T273" s="93"/>
      <c r="U273" s="94"/>
      <c r="V273" s="93"/>
    </row>
    <row r="274" spans="1:22" ht="19.5" customHeight="1" x14ac:dyDescent="0.25">
      <c r="A274" s="41"/>
      <c r="B274" s="51"/>
      <c r="C274" s="52"/>
      <c r="D274" s="53"/>
      <c r="E274" s="54"/>
      <c r="F274" s="24"/>
      <c r="G274" s="55"/>
      <c r="H274" s="46"/>
      <c r="I274" s="55"/>
      <c r="J274" s="51"/>
      <c r="K274" s="56"/>
      <c r="L274" s="55"/>
      <c r="M274" s="70"/>
      <c r="N274" s="57"/>
      <c r="O274" s="58"/>
      <c r="P274" s="59"/>
      <c r="Q274" s="73">
        <f t="shared" si="7"/>
        <v>0</v>
      </c>
      <c r="R274" s="72"/>
      <c r="T274" s="93"/>
      <c r="U274" s="94"/>
      <c r="V274" s="93"/>
    </row>
    <row r="275" spans="1:22" ht="19.5" customHeight="1" x14ac:dyDescent="0.25">
      <c r="A275" s="41"/>
      <c r="B275" s="51"/>
      <c r="C275" s="52"/>
      <c r="D275" s="53"/>
      <c r="E275" s="54"/>
      <c r="F275" s="24"/>
      <c r="G275" s="55"/>
      <c r="H275" s="46"/>
      <c r="I275" s="55"/>
      <c r="J275" s="51"/>
      <c r="K275" s="56"/>
      <c r="L275" s="55"/>
      <c r="M275" s="70"/>
      <c r="N275" s="57"/>
      <c r="O275" s="58"/>
      <c r="P275" s="59"/>
      <c r="Q275" s="73">
        <f t="shared" si="7"/>
        <v>0</v>
      </c>
      <c r="R275" s="72"/>
      <c r="T275" s="93"/>
      <c r="U275" s="94"/>
      <c r="V275" s="93"/>
    </row>
    <row r="276" spans="1:22" ht="19.5" customHeight="1" x14ac:dyDescent="0.25">
      <c r="A276" s="41"/>
      <c r="B276" s="51"/>
      <c r="C276" s="52"/>
      <c r="D276" s="53"/>
      <c r="E276" s="54"/>
      <c r="F276" s="24"/>
      <c r="G276" s="55"/>
      <c r="H276" s="46"/>
      <c r="I276" s="55"/>
      <c r="J276" s="51"/>
      <c r="K276" s="56"/>
      <c r="L276" s="55"/>
      <c r="M276" s="70"/>
      <c r="N276" s="57"/>
      <c r="O276" s="58"/>
      <c r="P276" s="59"/>
      <c r="Q276" s="73">
        <f t="shared" si="7"/>
        <v>0</v>
      </c>
      <c r="R276" s="72"/>
      <c r="T276" s="93"/>
      <c r="U276" s="94"/>
      <c r="V276" s="93"/>
    </row>
    <row r="277" spans="1:22" ht="19.5" customHeight="1" x14ac:dyDescent="0.25">
      <c r="A277" s="41"/>
      <c r="B277" s="51"/>
      <c r="C277" s="52"/>
      <c r="D277" s="53"/>
      <c r="E277" s="54"/>
      <c r="F277" s="24"/>
      <c r="G277" s="55"/>
      <c r="H277" s="46"/>
      <c r="I277" s="55"/>
      <c r="J277" s="51"/>
      <c r="K277" s="56"/>
      <c r="L277" s="55"/>
      <c r="M277" s="70"/>
      <c r="N277" s="57"/>
      <c r="O277" s="58"/>
      <c r="P277" s="59"/>
      <c r="Q277" s="73">
        <f t="shared" si="7"/>
        <v>0</v>
      </c>
      <c r="R277" s="72"/>
      <c r="T277" s="93"/>
      <c r="U277" s="94"/>
      <c r="V277" s="93"/>
    </row>
    <row r="278" spans="1:22" ht="19.5" customHeight="1" x14ac:dyDescent="0.25">
      <c r="A278" s="41"/>
      <c r="B278" s="51"/>
      <c r="C278" s="52"/>
      <c r="D278" s="53"/>
      <c r="E278" s="54"/>
      <c r="F278" s="24"/>
      <c r="G278" s="55"/>
      <c r="H278" s="46"/>
      <c r="I278" s="55"/>
      <c r="J278" s="51"/>
      <c r="K278" s="56"/>
      <c r="L278" s="55"/>
      <c r="M278" s="70"/>
      <c r="N278" s="57"/>
      <c r="O278" s="58"/>
      <c r="P278" s="59"/>
      <c r="Q278" s="73">
        <f t="shared" si="7"/>
        <v>0</v>
      </c>
      <c r="R278" s="72"/>
      <c r="T278" s="93"/>
      <c r="U278" s="94"/>
      <c r="V278" s="93"/>
    </row>
    <row r="279" spans="1:22" ht="19.5" customHeight="1" x14ac:dyDescent="0.25">
      <c r="A279" s="41"/>
      <c r="B279" s="51"/>
      <c r="C279" s="52"/>
      <c r="D279" s="53"/>
      <c r="E279" s="54"/>
      <c r="F279" s="24"/>
      <c r="G279" s="55"/>
      <c r="H279" s="46"/>
      <c r="I279" s="55"/>
      <c r="J279" s="51"/>
      <c r="K279" s="56"/>
      <c r="L279" s="55"/>
      <c r="M279" s="70"/>
      <c r="N279" s="57"/>
      <c r="O279" s="58"/>
      <c r="P279" s="59"/>
      <c r="Q279" s="73">
        <f t="shared" si="7"/>
        <v>0</v>
      </c>
      <c r="R279" s="72"/>
      <c r="T279" s="93"/>
      <c r="U279" s="94"/>
      <c r="V279" s="93"/>
    </row>
    <row r="280" spans="1:22" ht="19.5" customHeight="1" x14ac:dyDescent="0.25">
      <c r="A280" s="41"/>
      <c r="B280" s="51"/>
      <c r="C280" s="52"/>
      <c r="D280" s="53"/>
      <c r="E280" s="54"/>
      <c r="F280" s="24"/>
      <c r="G280" s="55"/>
      <c r="H280" s="46"/>
      <c r="I280" s="55"/>
      <c r="J280" s="51"/>
      <c r="K280" s="56"/>
      <c r="L280" s="55"/>
      <c r="M280" s="70"/>
      <c r="N280" s="57"/>
      <c r="O280" s="58"/>
      <c r="P280" s="59"/>
      <c r="Q280" s="73">
        <f t="shared" si="7"/>
        <v>0</v>
      </c>
      <c r="R280" s="72"/>
      <c r="T280" s="93"/>
      <c r="U280" s="94"/>
      <c r="V280" s="93"/>
    </row>
    <row r="281" spans="1:22" ht="19.5" customHeight="1" x14ac:dyDescent="0.25">
      <c r="A281" s="41"/>
      <c r="B281" s="51"/>
      <c r="C281" s="52"/>
      <c r="D281" s="53"/>
      <c r="E281" s="54"/>
      <c r="F281" s="24"/>
      <c r="G281" s="55"/>
      <c r="H281" s="46"/>
      <c r="I281" s="55"/>
      <c r="J281" s="51"/>
      <c r="K281" s="56"/>
      <c r="L281" s="55"/>
      <c r="M281" s="70"/>
      <c r="N281" s="57"/>
      <c r="O281" s="58"/>
      <c r="P281" s="59"/>
      <c r="Q281" s="73">
        <f t="shared" si="7"/>
        <v>0</v>
      </c>
      <c r="R281" s="72"/>
      <c r="T281" s="93"/>
      <c r="U281" s="94"/>
      <c r="V281" s="93"/>
    </row>
    <row r="282" spans="1:22" ht="19.5" customHeight="1" x14ac:dyDescent="0.25">
      <c r="A282" s="41"/>
      <c r="B282" s="51"/>
      <c r="C282" s="52"/>
      <c r="D282" s="53"/>
      <c r="E282" s="54"/>
      <c r="F282" s="24"/>
      <c r="G282" s="55"/>
      <c r="H282" s="46"/>
      <c r="I282" s="55"/>
      <c r="J282" s="51"/>
      <c r="K282" s="56"/>
      <c r="L282" s="55"/>
      <c r="M282" s="70"/>
      <c r="N282" s="57"/>
      <c r="O282" s="58"/>
      <c r="P282" s="59"/>
      <c r="Q282" s="73">
        <f t="shared" si="7"/>
        <v>0</v>
      </c>
      <c r="R282" s="72"/>
      <c r="T282" s="93"/>
      <c r="U282" s="94"/>
      <c r="V282" s="93"/>
    </row>
    <row r="283" spans="1:22" ht="19.5" customHeight="1" x14ac:dyDescent="0.25">
      <c r="A283" s="41"/>
      <c r="B283" s="51"/>
      <c r="C283" s="52"/>
      <c r="D283" s="53"/>
      <c r="E283" s="54"/>
      <c r="F283" s="24"/>
      <c r="G283" s="55"/>
      <c r="H283" s="46"/>
      <c r="I283" s="55"/>
      <c r="J283" s="51"/>
      <c r="K283" s="56"/>
      <c r="L283" s="55"/>
      <c r="M283" s="70"/>
      <c r="N283" s="57"/>
      <c r="O283" s="58"/>
      <c r="P283" s="59"/>
      <c r="Q283" s="73">
        <f t="shared" si="7"/>
        <v>0</v>
      </c>
      <c r="R283" s="72"/>
      <c r="T283" s="93"/>
      <c r="U283" s="94"/>
      <c r="V283" s="93"/>
    </row>
    <row r="284" spans="1:22" ht="19.5" customHeight="1" x14ac:dyDescent="0.25">
      <c r="A284" s="41"/>
      <c r="B284" s="51"/>
      <c r="C284" s="52"/>
      <c r="D284" s="53"/>
      <c r="E284" s="54"/>
      <c r="F284" s="24"/>
      <c r="G284" s="55"/>
      <c r="H284" s="46"/>
      <c r="I284" s="55"/>
      <c r="J284" s="51"/>
      <c r="K284" s="56"/>
      <c r="L284" s="55"/>
      <c r="M284" s="70"/>
      <c r="N284" s="57"/>
      <c r="O284" s="58"/>
      <c r="P284" s="59"/>
      <c r="Q284" s="73">
        <f t="shared" si="7"/>
        <v>0</v>
      </c>
      <c r="R284" s="72"/>
      <c r="T284" s="93"/>
      <c r="U284" s="94"/>
      <c r="V284" s="93"/>
    </row>
    <row r="285" spans="1:22" ht="19.5" customHeight="1" x14ac:dyDescent="0.25">
      <c r="A285" s="41"/>
      <c r="B285" s="51"/>
      <c r="C285" s="52"/>
      <c r="D285" s="53"/>
      <c r="E285" s="54"/>
      <c r="F285" s="24"/>
      <c r="G285" s="55"/>
      <c r="H285" s="46"/>
      <c r="I285" s="55"/>
      <c r="J285" s="51"/>
      <c r="K285" s="56"/>
      <c r="L285" s="55"/>
      <c r="M285" s="70"/>
      <c r="N285" s="57"/>
      <c r="O285" s="58"/>
      <c r="P285" s="59"/>
      <c r="Q285" s="73">
        <f t="shared" si="7"/>
        <v>0</v>
      </c>
      <c r="R285" s="72"/>
      <c r="T285" s="93"/>
      <c r="U285" s="94"/>
      <c r="V285" s="93"/>
    </row>
    <row r="286" spans="1:22" ht="19.5" customHeight="1" x14ac:dyDescent="0.25">
      <c r="A286" s="41"/>
      <c r="B286" s="51"/>
      <c r="C286" s="52"/>
      <c r="D286" s="53"/>
      <c r="E286" s="54"/>
      <c r="F286" s="24"/>
      <c r="G286" s="55"/>
      <c r="H286" s="46"/>
      <c r="I286" s="55"/>
      <c r="J286" s="51"/>
      <c r="K286" s="56"/>
      <c r="L286" s="55"/>
      <c r="M286" s="70"/>
      <c r="N286" s="57"/>
      <c r="O286" s="58"/>
      <c r="P286" s="59"/>
      <c r="Q286" s="73">
        <f t="shared" si="7"/>
        <v>0</v>
      </c>
      <c r="R286" s="72"/>
      <c r="T286" s="93"/>
      <c r="U286" s="94"/>
      <c r="V286" s="93"/>
    </row>
    <row r="287" spans="1:22" ht="19.5" customHeight="1" x14ac:dyDescent="0.25">
      <c r="A287" s="41"/>
      <c r="B287" s="51"/>
      <c r="C287" s="52"/>
      <c r="D287" s="53"/>
      <c r="E287" s="54"/>
      <c r="F287" s="24"/>
      <c r="G287" s="55"/>
      <c r="H287" s="46"/>
      <c r="I287" s="55"/>
      <c r="J287" s="51"/>
      <c r="K287" s="56"/>
      <c r="L287" s="55"/>
      <c r="M287" s="70"/>
      <c r="N287" s="57"/>
      <c r="O287" s="58"/>
      <c r="P287" s="59"/>
      <c r="Q287" s="73">
        <f t="shared" si="7"/>
        <v>0</v>
      </c>
      <c r="R287" s="72"/>
      <c r="T287" s="93"/>
      <c r="U287" s="94"/>
      <c r="V287" s="93"/>
    </row>
    <row r="288" spans="1:22" ht="19.5" customHeight="1" x14ac:dyDescent="0.25">
      <c r="A288" s="41"/>
      <c r="B288" s="51"/>
      <c r="C288" s="52"/>
      <c r="D288" s="53"/>
      <c r="E288" s="54"/>
      <c r="F288" s="24"/>
      <c r="G288" s="55"/>
      <c r="H288" s="46"/>
      <c r="I288" s="55"/>
      <c r="J288" s="51"/>
      <c r="K288" s="56"/>
      <c r="L288" s="55"/>
      <c r="M288" s="70"/>
      <c r="N288" s="57"/>
      <c r="O288" s="58"/>
      <c r="P288" s="59"/>
      <c r="Q288" s="73">
        <f t="shared" si="7"/>
        <v>0</v>
      </c>
      <c r="R288" s="72"/>
      <c r="T288" s="93"/>
      <c r="U288" s="94"/>
      <c r="V288" s="93"/>
    </row>
    <row r="289" spans="1:22" ht="19.5" customHeight="1" x14ac:dyDescent="0.25">
      <c r="A289" s="41"/>
      <c r="B289" s="51"/>
      <c r="C289" s="52"/>
      <c r="D289" s="53"/>
      <c r="E289" s="54"/>
      <c r="F289" s="24"/>
      <c r="G289" s="55"/>
      <c r="H289" s="46"/>
      <c r="I289" s="55"/>
      <c r="J289" s="51"/>
      <c r="K289" s="56"/>
      <c r="L289" s="55"/>
      <c r="M289" s="70"/>
      <c r="N289" s="57"/>
      <c r="O289" s="58"/>
      <c r="P289" s="59"/>
      <c r="Q289" s="73">
        <f t="shared" si="7"/>
        <v>0</v>
      </c>
      <c r="R289" s="72"/>
      <c r="T289" s="93"/>
      <c r="U289" s="94"/>
      <c r="V289" s="93"/>
    </row>
    <row r="290" spans="1:22" ht="19.5" customHeight="1" x14ac:dyDescent="0.25">
      <c r="A290" s="41"/>
      <c r="B290" s="51"/>
      <c r="C290" s="52"/>
      <c r="D290" s="53"/>
      <c r="E290" s="54"/>
      <c r="F290" s="24"/>
      <c r="G290" s="55"/>
      <c r="H290" s="46"/>
      <c r="I290" s="55"/>
      <c r="J290" s="51"/>
      <c r="K290" s="56"/>
      <c r="L290" s="55"/>
      <c r="M290" s="70"/>
      <c r="N290" s="57"/>
      <c r="O290" s="58"/>
      <c r="P290" s="59"/>
      <c r="Q290" s="73">
        <f t="shared" si="7"/>
        <v>0</v>
      </c>
      <c r="R290" s="72"/>
      <c r="T290" s="93"/>
      <c r="U290" s="94"/>
      <c r="V290" s="93"/>
    </row>
    <row r="291" spans="1:22" ht="19.5" customHeight="1" x14ac:dyDescent="0.25">
      <c r="A291" s="41"/>
      <c r="B291" s="51"/>
      <c r="C291" s="52"/>
      <c r="D291" s="53"/>
      <c r="E291" s="54"/>
      <c r="F291" s="24"/>
      <c r="G291" s="55"/>
      <c r="H291" s="46"/>
      <c r="I291" s="55"/>
      <c r="J291" s="51"/>
      <c r="K291" s="56"/>
      <c r="L291" s="55"/>
      <c r="M291" s="70"/>
      <c r="N291" s="57"/>
      <c r="O291" s="58"/>
      <c r="P291" s="59"/>
      <c r="Q291" s="73">
        <f t="shared" si="7"/>
        <v>0</v>
      </c>
      <c r="R291" s="72"/>
      <c r="T291" s="93"/>
      <c r="U291" s="94"/>
      <c r="V291" s="93"/>
    </row>
    <row r="292" spans="1:22" ht="19.5" customHeight="1" x14ac:dyDescent="0.25">
      <c r="A292" s="41"/>
      <c r="B292" s="51"/>
      <c r="C292" s="52"/>
      <c r="D292" s="53"/>
      <c r="E292" s="54"/>
      <c r="F292" s="24"/>
      <c r="G292" s="55"/>
      <c r="H292" s="46"/>
      <c r="I292" s="55"/>
      <c r="J292" s="51"/>
      <c r="K292" s="56"/>
      <c r="L292" s="55"/>
      <c r="M292" s="70"/>
      <c r="N292" s="57"/>
      <c r="O292" s="58"/>
      <c r="P292" s="59"/>
      <c r="Q292" s="73">
        <f t="shared" si="7"/>
        <v>0</v>
      </c>
      <c r="R292" s="72"/>
      <c r="T292" s="93"/>
      <c r="U292" s="94"/>
      <c r="V292" s="93"/>
    </row>
    <row r="293" spans="1:22" ht="19.5" customHeight="1" x14ac:dyDescent="0.25">
      <c r="A293" s="41"/>
      <c r="B293" s="51"/>
      <c r="C293" s="52"/>
      <c r="D293" s="53"/>
      <c r="E293" s="54"/>
      <c r="F293" s="24"/>
      <c r="G293" s="55"/>
      <c r="H293" s="46"/>
      <c r="I293" s="55"/>
      <c r="J293" s="51"/>
      <c r="K293" s="56"/>
      <c r="L293" s="55"/>
      <c r="M293" s="70"/>
      <c r="N293" s="57"/>
      <c r="O293" s="58"/>
      <c r="P293" s="59"/>
      <c r="Q293" s="73">
        <f t="shared" si="7"/>
        <v>0</v>
      </c>
      <c r="R293" s="72"/>
      <c r="T293" s="93"/>
      <c r="U293" s="94"/>
      <c r="V293" s="93"/>
    </row>
    <row r="294" spans="1:22" ht="19.5" customHeight="1" x14ac:dyDescent="0.25">
      <c r="A294" s="41"/>
      <c r="B294" s="51"/>
      <c r="C294" s="52"/>
      <c r="D294" s="53"/>
      <c r="E294" s="54"/>
      <c r="F294" s="24"/>
      <c r="G294" s="55"/>
      <c r="H294" s="46"/>
      <c r="I294" s="55"/>
      <c r="J294" s="51"/>
      <c r="K294" s="56"/>
      <c r="L294" s="55"/>
      <c r="M294" s="70"/>
      <c r="N294" s="57"/>
      <c r="O294" s="58"/>
      <c r="P294" s="59"/>
      <c r="Q294" s="73">
        <f t="shared" si="7"/>
        <v>0</v>
      </c>
      <c r="R294" s="72"/>
      <c r="T294" s="93"/>
      <c r="U294" s="94"/>
      <c r="V294" s="93"/>
    </row>
    <row r="295" spans="1:22" ht="19.5" customHeight="1" x14ac:dyDescent="0.25">
      <c r="A295" s="41"/>
      <c r="B295" s="51"/>
      <c r="C295" s="52"/>
      <c r="D295" s="53"/>
      <c r="E295" s="54"/>
      <c r="F295" s="24"/>
      <c r="G295" s="55"/>
      <c r="H295" s="46"/>
      <c r="I295" s="55"/>
      <c r="J295" s="51"/>
      <c r="K295" s="56"/>
      <c r="L295" s="55"/>
      <c r="M295" s="70"/>
      <c r="N295" s="57"/>
      <c r="O295" s="58"/>
      <c r="P295" s="59"/>
      <c r="Q295" s="73">
        <f t="shared" si="7"/>
        <v>0</v>
      </c>
      <c r="R295" s="72"/>
      <c r="T295" s="93"/>
      <c r="U295" s="94"/>
      <c r="V295" s="93"/>
    </row>
    <row r="296" spans="1:22" ht="19.5" customHeight="1" x14ac:dyDescent="0.25">
      <c r="A296" s="41"/>
      <c r="B296" s="51"/>
      <c r="C296" s="52"/>
      <c r="D296" s="53"/>
      <c r="E296" s="54"/>
      <c r="F296" s="24"/>
      <c r="G296" s="55"/>
      <c r="H296" s="46"/>
      <c r="I296" s="55"/>
      <c r="J296" s="51"/>
      <c r="K296" s="56"/>
      <c r="L296" s="55"/>
      <c r="M296" s="70"/>
      <c r="N296" s="57"/>
      <c r="O296" s="58"/>
      <c r="P296" s="59"/>
      <c r="Q296" s="73">
        <f t="shared" si="7"/>
        <v>0</v>
      </c>
      <c r="R296" s="72"/>
      <c r="T296" s="93"/>
      <c r="U296" s="94"/>
      <c r="V296" s="93"/>
    </row>
    <row r="297" spans="1:22" ht="19.5" customHeight="1" x14ac:dyDescent="0.25">
      <c r="A297" s="41"/>
      <c r="B297" s="51"/>
      <c r="C297" s="52"/>
      <c r="D297" s="53"/>
      <c r="E297" s="54"/>
      <c r="F297" s="24"/>
      <c r="G297" s="55"/>
      <c r="H297" s="46"/>
      <c r="I297" s="55"/>
      <c r="J297" s="51"/>
      <c r="K297" s="56"/>
      <c r="L297" s="55"/>
      <c r="M297" s="70"/>
      <c r="N297" s="57"/>
      <c r="O297" s="58"/>
      <c r="P297" s="59"/>
      <c r="Q297" s="73">
        <f t="shared" si="7"/>
        <v>0</v>
      </c>
      <c r="R297" s="72"/>
      <c r="T297" s="93"/>
      <c r="U297" s="94"/>
      <c r="V297" s="93"/>
    </row>
    <row r="298" spans="1:22" ht="19.5" customHeight="1" x14ac:dyDescent="0.25">
      <c r="A298" s="41"/>
      <c r="B298" s="51"/>
      <c r="C298" s="52"/>
      <c r="D298" s="53"/>
      <c r="E298" s="54"/>
      <c r="F298" s="24"/>
      <c r="G298" s="55"/>
      <c r="H298" s="46"/>
      <c r="I298" s="55"/>
      <c r="J298" s="51"/>
      <c r="K298" s="56"/>
      <c r="L298" s="55"/>
      <c r="M298" s="70"/>
      <c r="N298" s="57"/>
      <c r="O298" s="58"/>
      <c r="P298" s="59"/>
      <c r="Q298" s="73">
        <f t="shared" si="7"/>
        <v>0</v>
      </c>
      <c r="R298" s="72"/>
      <c r="T298" s="93"/>
      <c r="U298" s="94"/>
      <c r="V298" s="93"/>
    </row>
    <row r="299" spans="1:22" ht="19.5" customHeight="1" x14ac:dyDescent="0.25">
      <c r="A299" s="41"/>
      <c r="B299" s="51"/>
      <c r="C299" s="52"/>
      <c r="D299" s="53"/>
      <c r="E299" s="54"/>
      <c r="F299" s="24"/>
      <c r="G299" s="55"/>
      <c r="H299" s="46"/>
      <c r="I299" s="55"/>
      <c r="J299" s="51"/>
      <c r="K299" s="56"/>
      <c r="L299" s="55"/>
      <c r="M299" s="70"/>
      <c r="N299" s="57"/>
      <c r="O299" s="58"/>
      <c r="P299" s="59"/>
      <c r="Q299" s="73">
        <f t="shared" si="7"/>
        <v>0</v>
      </c>
      <c r="R299" s="72"/>
      <c r="T299" s="93"/>
      <c r="U299" s="94"/>
      <c r="V299" s="93"/>
    </row>
    <row r="300" spans="1:22" ht="19.5" customHeight="1" x14ac:dyDescent="0.25">
      <c r="A300" s="41"/>
      <c r="B300" s="51"/>
      <c r="C300" s="52"/>
      <c r="D300" s="53"/>
      <c r="E300" s="54"/>
      <c r="F300" s="24"/>
      <c r="G300" s="55"/>
      <c r="H300" s="46"/>
      <c r="I300" s="55"/>
      <c r="J300" s="51"/>
      <c r="K300" s="56"/>
      <c r="L300" s="55"/>
      <c r="M300" s="70"/>
      <c r="N300" s="57"/>
      <c r="O300" s="58"/>
      <c r="P300" s="59"/>
      <c r="Q300" s="73">
        <f t="shared" si="7"/>
        <v>0</v>
      </c>
      <c r="R300" s="72"/>
      <c r="T300" s="93"/>
      <c r="U300" s="94"/>
      <c r="V300" s="93"/>
    </row>
    <row r="301" spans="1:22" ht="19.5" customHeight="1" x14ac:dyDescent="0.25">
      <c r="A301" s="41"/>
      <c r="B301" s="51"/>
      <c r="C301" s="52"/>
      <c r="D301" s="53"/>
      <c r="E301" s="54"/>
      <c r="F301" s="24"/>
      <c r="G301" s="55"/>
      <c r="H301" s="46"/>
      <c r="I301" s="55"/>
      <c r="J301" s="51"/>
      <c r="K301" s="56"/>
      <c r="L301" s="55"/>
      <c r="M301" s="70"/>
      <c r="N301" s="57"/>
      <c r="O301" s="58"/>
      <c r="P301" s="59"/>
      <c r="Q301" s="73">
        <f t="shared" si="7"/>
        <v>0</v>
      </c>
      <c r="R301" s="72"/>
      <c r="T301" s="93"/>
      <c r="U301" s="94"/>
      <c r="V301" s="93"/>
    </row>
    <row r="302" spans="1:22" ht="19.5" customHeight="1" x14ac:dyDescent="0.25">
      <c r="A302" s="41"/>
      <c r="B302" s="51"/>
      <c r="C302" s="52"/>
      <c r="D302" s="53"/>
      <c r="E302" s="54"/>
      <c r="F302" s="24"/>
      <c r="G302" s="55"/>
      <c r="H302" s="46"/>
      <c r="I302" s="55"/>
      <c r="J302" s="51"/>
      <c r="K302" s="56"/>
      <c r="L302" s="55"/>
      <c r="M302" s="70"/>
      <c r="N302" s="57"/>
      <c r="O302" s="58"/>
      <c r="P302" s="59"/>
      <c r="Q302" s="73">
        <f t="shared" si="7"/>
        <v>0</v>
      </c>
      <c r="R302" s="72"/>
      <c r="T302" s="93"/>
      <c r="U302" s="94"/>
      <c r="V302" s="93"/>
    </row>
    <row r="303" spans="1:22" ht="19.5" customHeight="1" x14ac:dyDescent="0.25">
      <c r="A303" s="41"/>
      <c r="B303" s="51"/>
      <c r="C303" s="52"/>
      <c r="D303" s="53"/>
      <c r="E303" s="54"/>
      <c r="F303" s="24"/>
      <c r="G303" s="55"/>
      <c r="H303" s="46"/>
      <c r="I303" s="55"/>
      <c r="J303" s="51"/>
      <c r="K303" s="56"/>
      <c r="L303" s="55"/>
      <c r="M303" s="70"/>
      <c r="N303" s="57"/>
      <c r="O303" s="58"/>
      <c r="P303" s="59"/>
      <c r="Q303" s="73">
        <f t="shared" si="7"/>
        <v>0</v>
      </c>
      <c r="R303" s="72"/>
      <c r="T303" s="93"/>
      <c r="U303" s="94"/>
      <c r="V303" s="93"/>
    </row>
    <row r="304" spans="1:22" ht="19.5" customHeight="1" x14ac:dyDescent="0.25">
      <c r="A304" s="41"/>
      <c r="B304" s="51"/>
      <c r="C304" s="52"/>
      <c r="D304" s="53"/>
      <c r="E304" s="54"/>
      <c r="F304" s="24"/>
      <c r="G304" s="55"/>
      <c r="H304" s="46"/>
      <c r="I304" s="55"/>
      <c r="J304" s="51"/>
      <c r="K304" s="56"/>
      <c r="L304" s="55"/>
      <c r="M304" s="70"/>
      <c r="N304" s="57"/>
      <c r="O304" s="58"/>
      <c r="P304" s="59"/>
      <c r="Q304" s="73">
        <f t="shared" si="7"/>
        <v>0</v>
      </c>
      <c r="R304" s="72"/>
      <c r="T304" s="93"/>
      <c r="U304" s="94"/>
      <c r="V304" s="93"/>
    </row>
    <row r="305" spans="3:21" x14ac:dyDescent="0.25">
      <c r="C305" s="95"/>
      <c r="D305" s="95"/>
      <c r="G305" s="96"/>
      <c r="H305" s="96"/>
      <c r="I305" s="96"/>
      <c r="N305" s="98"/>
      <c r="O305" s="98"/>
      <c r="P305" s="99"/>
      <c r="Q305" s="98"/>
      <c r="R305" s="98"/>
      <c r="U305" s="100"/>
    </row>
    <row r="306" spans="3:21" x14ac:dyDescent="0.25">
      <c r="C306" s="95"/>
      <c r="D306" s="95"/>
      <c r="G306" s="96"/>
      <c r="H306" s="96"/>
      <c r="I306" s="96"/>
      <c r="N306" s="98"/>
      <c r="O306" s="98"/>
      <c r="P306" s="99"/>
      <c r="Q306" s="98"/>
      <c r="R306" s="98"/>
      <c r="U306" s="100"/>
    </row>
    <row r="307" spans="3:21" x14ac:dyDescent="0.25">
      <c r="C307" s="95"/>
      <c r="D307" s="95"/>
      <c r="G307" s="96"/>
      <c r="H307" s="96"/>
      <c r="I307" s="96"/>
      <c r="N307" s="98"/>
      <c r="O307" s="98"/>
      <c r="P307" s="99"/>
      <c r="Q307" s="98"/>
      <c r="R307" s="98"/>
      <c r="U307" s="100"/>
    </row>
    <row r="308" spans="3:21" x14ac:dyDescent="0.25">
      <c r="C308" s="95"/>
      <c r="D308" s="95"/>
      <c r="G308" s="96"/>
      <c r="H308" s="96"/>
      <c r="I308" s="96"/>
      <c r="N308" s="98"/>
      <c r="O308" s="98"/>
      <c r="P308" s="99"/>
      <c r="Q308" s="98"/>
      <c r="R308" s="98"/>
      <c r="U308" s="100"/>
    </row>
    <row r="309" spans="3:21" x14ac:dyDescent="0.25">
      <c r="C309" s="95"/>
      <c r="D309" s="95"/>
      <c r="G309" s="96"/>
      <c r="H309" s="96"/>
      <c r="I309" s="96"/>
      <c r="N309" s="98"/>
      <c r="O309" s="98"/>
      <c r="P309" s="99"/>
      <c r="Q309" s="98"/>
      <c r="R309" s="98"/>
      <c r="U309" s="100"/>
    </row>
    <row r="310" spans="3:21" x14ac:dyDescent="0.25">
      <c r="C310" s="95"/>
      <c r="D310" s="95"/>
      <c r="G310" s="96"/>
      <c r="H310" s="96"/>
      <c r="I310" s="96"/>
      <c r="N310" s="98"/>
      <c r="O310" s="98"/>
      <c r="P310" s="99"/>
      <c r="Q310" s="98"/>
      <c r="R310" s="98"/>
      <c r="U310" s="100"/>
    </row>
    <row r="311" spans="3:21" x14ac:dyDescent="0.25">
      <c r="C311" s="95"/>
      <c r="D311" s="95"/>
      <c r="G311" s="96"/>
      <c r="H311" s="96"/>
      <c r="I311" s="96"/>
      <c r="N311" s="98"/>
      <c r="O311" s="98"/>
      <c r="P311" s="99"/>
      <c r="Q311" s="98"/>
      <c r="R311" s="98"/>
      <c r="U311" s="100"/>
    </row>
    <row r="312" spans="3:21" x14ac:dyDescent="0.25">
      <c r="C312" s="95"/>
      <c r="D312" s="95"/>
      <c r="G312" s="96"/>
      <c r="H312" s="96"/>
      <c r="I312" s="96"/>
      <c r="N312" s="98"/>
      <c r="O312" s="98"/>
      <c r="P312" s="99"/>
      <c r="Q312" s="98"/>
      <c r="R312" s="98"/>
      <c r="U312" s="100"/>
    </row>
    <row r="313" spans="3:21" x14ac:dyDescent="0.25">
      <c r="C313" s="95"/>
      <c r="D313" s="95"/>
      <c r="G313" s="96"/>
      <c r="H313" s="96"/>
      <c r="I313" s="96"/>
      <c r="N313" s="98"/>
      <c r="O313" s="98"/>
      <c r="P313" s="99"/>
      <c r="Q313" s="98"/>
      <c r="R313" s="98"/>
      <c r="U313" s="100"/>
    </row>
    <row r="314" spans="3:21" x14ac:dyDescent="0.25">
      <c r="C314" s="95"/>
      <c r="D314" s="95"/>
      <c r="G314" s="96"/>
      <c r="H314" s="96"/>
      <c r="I314" s="96"/>
      <c r="N314" s="98"/>
      <c r="O314" s="98"/>
      <c r="P314" s="99"/>
      <c r="Q314" s="98"/>
      <c r="R314" s="98"/>
      <c r="U314" s="100"/>
    </row>
    <row r="315" spans="3:21" x14ac:dyDescent="0.25">
      <c r="C315" s="95"/>
      <c r="D315" s="95"/>
      <c r="G315" s="96"/>
      <c r="H315" s="96"/>
      <c r="I315" s="96"/>
      <c r="N315" s="98"/>
      <c r="O315" s="98"/>
      <c r="P315" s="99"/>
      <c r="Q315" s="98"/>
      <c r="R315" s="98"/>
      <c r="U315" s="100"/>
    </row>
    <row r="316" spans="3:21" x14ac:dyDescent="0.25">
      <c r="C316" s="95"/>
      <c r="D316" s="95"/>
      <c r="G316" s="96"/>
      <c r="H316" s="96"/>
      <c r="I316" s="96"/>
      <c r="N316" s="98"/>
      <c r="O316" s="98"/>
      <c r="P316" s="99"/>
      <c r="Q316" s="98"/>
      <c r="R316" s="98"/>
      <c r="U316" s="100"/>
    </row>
    <row r="317" spans="3:21" x14ac:dyDescent="0.25">
      <c r="C317" s="95"/>
      <c r="D317" s="95"/>
      <c r="G317" s="96"/>
      <c r="H317" s="96"/>
      <c r="I317" s="96"/>
      <c r="N317" s="98"/>
      <c r="O317" s="98"/>
      <c r="P317" s="99"/>
      <c r="Q317" s="98"/>
      <c r="R317" s="98"/>
      <c r="U317" s="100"/>
    </row>
    <row r="318" spans="3:21" x14ac:dyDescent="0.25">
      <c r="C318" s="95"/>
      <c r="D318" s="95"/>
      <c r="G318" s="96"/>
      <c r="H318" s="96"/>
      <c r="I318" s="96"/>
      <c r="N318" s="98"/>
      <c r="O318" s="98"/>
      <c r="P318" s="99"/>
      <c r="Q318" s="98"/>
      <c r="R318" s="98"/>
      <c r="U318" s="100"/>
    </row>
    <row r="319" spans="3:21" x14ac:dyDescent="0.25">
      <c r="C319" s="95"/>
      <c r="D319" s="95"/>
      <c r="G319" s="96"/>
      <c r="H319" s="96"/>
      <c r="I319" s="96"/>
      <c r="N319" s="98"/>
      <c r="O319" s="98"/>
      <c r="P319" s="99"/>
      <c r="Q319" s="98"/>
      <c r="R319" s="98"/>
      <c r="U319" s="100"/>
    </row>
    <row r="320" spans="3:21" x14ac:dyDescent="0.25">
      <c r="C320" s="95"/>
      <c r="D320" s="95"/>
      <c r="G320" s="96"/>
      <c r="H320" s="96"/>
      <c r="I320" s="96"/>
      <c r="N320" s="98"/>
      <c r="O320" s="98"/>
      <c r="P320" s="99"/>
      <c r="Q320" s="98"/>
      <c r="R320" s="98"/>
      <c r="U320" s="100"/>
    </row>
    <row r="321" spans="3:21" x14ac:dyDescent="0.25">
      <c r="C321" s="95"/>
      <c r="D321" s="95"/>
      <c r="G321" s="96"/>
      <c r="H321" s="96"/>
      <c r="I321" s="96"/>
      <c r="N321" s="98"/>
      <c r="O321" s="98"/>
      <c r="P321" s="99"/>
      <c r="Q321" s="98"/>
      <c r="R321" s="98"/>
      <c r="U321" s="100"/>
    </row>
    <row r="322" spans="3:21" x14ac:dyDescent="0.25">
      <c r="C322" s="95"/>
      <c r="D322" s="95"/>
      <c r="G322" s="96"/>
      <c r="H322" s="96"/>
      <c r="I322" s="96"/>
      <c r="N322" s="98"/>
      <c r="O322" s="98"/>
      <c r="P322" s="99"/>
      <c r="Q322" s="98"/>
      <c r="R322" s="98"/>
      <c r="U322" s="100"/>
    </row>
    <row r="323" spans="3:21" x14ac:dyDescent="0.25">
      <c r="C323" s="95"/>
      <c r="D323" s="95"/>
      <c r="G323" s="96"/>
      <c r="H323" s="96"/>
      <c r="I323" s="96"/>
      <c r="N323" s="98"/>
      <c r="O323" s="98"/>
      <c r="P323" s="99"/>
      <c r="Q323" s="98"/>
      <c r="R323" s="98"/>
      <c r="U323" s="100"/>
    </row>
    <row r="324" spans="3:21" x14ac:dyDescent="0.25">
      <c r="C324" s="95"/>
      <c r="D324" s="95"/>
      <c r="G324" s="96"/>
      <c r="H324" s="96"/>
      <c r="I324" s="96"/>
      <c r="N324" s="98"/>
      <c r="O324" s="98"/>
      <c r="P324" s="99"/>
      <c r="Q324" s="98"/>
      <c r="R324" s="98"/>
      <c r="U324" s="100"/>
    </row>
    <row r="325" spans="3:21" x14ac:dyDescent="0.25">
      <c r="C325" s="95"/>
      <c r="D325" s="95"/>
      <c r="G325" s="96"/>
      <c r="H325" s="96"/>
      <c r="I325" s="96"/>
      <c r="N325" s="98"/>
      <c r="O325" s="98"/>
      <c r="P325" s="99"/>
      <c r="Q325" s="98"/>
      <c r="R325" s="98"/>
      <c r="U325" s="100"/>
    </row>
    <row r="326" spans="3:21" x14ac:dyDescent="0.25">
      <c r="C326" s="95"/>
      <c r="D326" s="95"/>
      <c r="G326" s="96"/>
      <c r="H326" s="96"/>
      <c r="I326" s="96"/>
      <c r="N326" s="98"/>
      <c r="O326" s="98"/>
      <c r="P326" s="99"/>
      <c r="Q326" s="98"/>
      <c r="R326" s="98"/>
      <c r="U326" s="100"/>
    </row>
    <row r="327" spans="3:21" x14ac:dyDescent="0.25">
      <c r="C327" s="95"/>
      <c r="D327" s="95"/>
      <c r="G327" s="96"/>
      <c r="H327" s="96"/>
      <c r="I327" s="96"/>
      <c r="N327" s="98"/>
      <c r="O327" s="98"/>
      <c r="P327" s="99"/>
      <c r="Q327" s="98"/>
      <c r="R327" s="98"/>
      <c r="U327" s="100"/>
    </row>
    <row r="328" spans="3:21" x14ac:dyDescent="0.25">
      <c r="C328" s="95"/>
      <c r="D328" s="95"/>
      <c r="G328" s="96"/>
      <c r="H328" s="96"/>
      <c r="I328" s="96"/>
      <c r="N328" s="98"/>
      <c r="O328" s="98"/>
      <c r="P328" s="99"/>
      <c r="Q328" s="98"/>
      <c r="R328" s="98"/>
      <c r="U328" s="100"/>
    </row>
    <row r="329" spans="3:21" x14ac:dyDescent="0.25">
      <c r="C329" s="95"/>
      <c r="D329" s="95"/>
      <c r="G329" s="96"/>
      <c r="H329" s="96"/>
      <c r="I329" s="96"/>
      <c r="N329" s="98"/>
      <c r="O329" s="98"/>
      <c r="P329" s="99"/>
      <c r="Q329" s="98"/>
      <c r="R329" s="98"/>
      <c r="U329" s="100"/>
    </row>
    <row r="330" spans="3:21" x14ac:dyDescent="0.25">
      <c r="C330" s="95"/>
      <c r="D330" s="95"/>
      <c r="G330" s="96"/>
      <c r="H330" s="96"/>
      <c r="I330" s="96"/>
      <c r="N330" s="98"/>
      <c r="O330" s="98"/>
      <c r="P330" s="99"/>
      <c r="Q330" s="98"/>
      <c r="R330" s="98"/>
      <c r="U330" s="100"/>
    </row>
    <row r="331" spans="3:21" x14ac:dyDescent="0.25">
      <c r="C331" s="95"/>
      <c r="D331" s="95"/>
      <c r="G331" s="96"/>
      <c r="H331" s="96"/>
      <c r="I331" s="96"/>
      <c r="N331" s="98"/>
      <c r="O331" s="98"/>
      <c r="P331" s="99"/>
      <c r="Q331" s="98"/>
      <c r="R331" s="98"/>
      <c r="U331" s="100"/>
    </row>
    <row r="332" spans="3:21" x14ac:dyDescent="0.25">
      <c r="C332" s="95"/>
      <c r="D332" s="95"/>
      <c r="G332" s="96"/>
      <c r="H332" s="96"/>
      <c r="I332" s="96"/>
      <c r="N332" s="98"/>
      <c r="O332" s="98"/>
      <c r="P332" s="99"/>
      <c r="Q332" s="98"/>
      <c r="R332" s="98"/>
      <c r="U332" s="100"/>
    </row>
    <row r="333" spans="3:21" x14ac:dyDescent="0.25">
      <c r="C333" s="95"/>
      <c r="D333" s="95"/>
      <c r="G333" s="96"/>
      <c r="H333" s="96"/>
      <c r="I333" s="96"/>
      <c r="N333" s="98"/>
      <c r="O333" s="98"/>
      <c r="P333" s="99"/>
      <c r="Q333" s="98"/>
      <c r="R333" s="98"/>
      <c r="U333" s="100"/>
    </row>
    <row r="334" spans="3:21" x14ac:dyDescent="0.25">
      <c r="C334" s="95"/>
      <c r="D334" s="95"/>
      <c r="G334" s="96"/>
      <c r="H334" s="96"/>
      <c r="I334" s="96"/>
      <c r="N334" s="98"/>
      <c r="O334" s="98"/>
      <c r="P334" s="99"/>
      <c r="Q334" s="98"/>
      <c r="R334" s="98"/>
      <c r="U334" s="100"/>
    </row>
    <row r="335" spans="3:21" x14ac:dyDescent="0.25">
      <c r="C335" s="95"/>
      <c r="D335" s="95"/>
      <c r="G335" s="96"/>
      <c r="H335" s="96"/>
      <c r="I335" s="96"/>
      <c r="N335" s="98"/>
      <c r="O335" s="98"/>
      <c r="P335" s="99"/>
      <c r="Q335" s="98"/>
      <c r="R335" s="98"/>
      <c r="U335" s="100"/>
    </row>
    <row r="336" spans="3:21" x14ac:dyDescent="0.25">
      <c r="C336" s="95"/>
      <c r="D336" s="95"/>
      <c r="G336" s="96"/>
      <c r="H336" s="96"/>
      <c r="I336" s="96"/>
      <c r="N336" s="98"/>
      <c r="O336" s="98"/>
      <c r="P336" s="99"/>
      <c r="Q336" s="98"/>
      <c r="R336" s="98"/>
      <c r="U336" s="100"/>
    </row>
    <row r="337" spans="3:21" x14ac:dyDescent="0.25">
      <c r="C337" s="95"/>
      <c r="D337" s="95"/>
      <c r="G337" s="96"/>
      <c r="H337" s="96"/>
      <c r="I337" s="96"/>
      <c r="N337" s="98"/>
      <c r="O337" s="98"/>
      <c r="P337" s="99"/>
      <c r="Q337" s="98"/>
      <c r="R337" s="98"/>
      <c r="U337" s="100"/>
    </row>
    <row r="338" spans="3:21" x14ac:dyDescent="0.25">
      <c r="C338" s="95"/>
      <c r="D338" s="95"/>
      <c r="G338" s="96"/>
      <c r="H338" s="96"/>
      <c r="I338" s="96"/>
      <c r="N338" s="98"/>
      <c r="O338" s="98"/>
      <c r="P338" s="99"/>
      <c r="Q338" s="98"/>
      <c r="R338" s="98"/>
      <c r="U338" s="100"/>
    </row>
    <row r="339" spans="3:21" x14ac:dyDescent="0.25">
      <c r="C339" s="95"/>
      <c r="D339" s="95"/>
      <c r="G339" s="96"/>
      <c r="H339" s="96"/>
      <c r="I339" s="96"/>
      <c r="N339" s="98"/>
      <c r="O339" s="98"/>
      <c r="P339" s="99"/>
      <c r="Q339" s="98"/>
      <c r="R339" s="98"/>
      <c r="U339" s="100"/>
    </row>
    <row r="340" spans="3:21" x14ac:dyDescent="0.25">
      <c r="C340" s="95"/>
      <c r="D340" s="95"/>
      <c r="G340" s="96"/>
      <c r="H340" s="96"/>
      <c r="I340" s="96"/>
      <c r="N340" s="98"/>
      <c r="O340" s="98"/>
      <c r="P340" s="99"/>
      <c r="Q340" s="98"/>
      <c r="R340" s="98"/>
      <c r="U340" s="100"/>
    </row>
    <row r="341" spans="3:21" x14ac:dyDescent="0.25">
      <c r="C341" s="95"/>
      <c r="D341" s="95"/>
      <c r="G341" s="96"/>
      <c r="H341" s="96"/>
      <c r="I341" s="96"/>
      <c r="N341" s="98"/>
      <c r="O341" s="98"/>
      <c r="P341" s="99"/>
      <c r="Q341" s="98"/>
      <c r="R341" s="98"/>
      <c r="U341" s="100"/>
    </row>
    <row r="342" spans="3:21" x14ac:dyDescent="0.25">
      <c r="C342" s="95"/>
      <c r="D342" s="95"/>
      <c r="G342" s="96"/>
      <c r="H342" s="96"/>
      <c r="N342" s="98"/>
      <c r="O342" s="98"/>
      <c r="P342" s="99"/>
      <c r="Q342" s="98"/>
      <c r="R342" s="98"/>
      <c r="U342" s="100"/>
    </row>
    <row r="343" spans="3:21" x14ac:dyDescent="0.25">
      <c r="C343" s="95"/>
      <c r="D343" s="95"/>
      <c r="G343" s="96"/>
      <c r="H343" s="96"/>
      <c r="N343" s="98"/>
      <c r="O343" s="98"/>
      <c r="P343" s="99"/>
      <c r="Q343" s="98"/>
      <c r="R343" s="98"/>
      <c r="U343" s="100"/>
    </row>
    <row r="344" spans="3:21" x14ac:dyDescent="0.25">
      <c r="C344" s="95"/>
      <c r="D344" s="95"/>
      <c r="G344" s="96"/>
      <c r="H344" s="96"/>
      <c r="N344" s="98"/>
      <c r="O344" s="98"/>
      <c r="P344" s="99"/>
      <c r="Q344" s="98"/>
      <c r="R344" s="98"/>
      <c r="U344" s="100"/>
    </row>
    <row r="345" spans="3:21" x14ac:dyDescent="0.25">
      <c r="C345" s="95"/>
      <c r="D345" s="95"/>
      <c r="G345" s="96"/>
      <c r="H345" s="96"/>
      <c r="N345" s="98"/>
      <c r="O345" s="98"/>
      <c r="P345" s="99"/>
      <c r="Q345" s="98"/>
      <c r="R345" s="98"/>
      <c r="U345" s="100"/>
    </row>
    <row r="346" spans="3:21" x14ac:dyDescent="0.25">
      <c r="C346" s="95"/>
      <c r="D346" s="95"/>
      <c r="G346" s="96"/>
      <c r="H346" s="96"/>
      <c r="N346" s="101"/>
      <c r="O346" s="101"/>
      <c r="Q346" s="101"/>
      <c r="R346" s="101"/>
      <c r="U346" s="100"/>
    </row>
    <row r="347" spans="3:21" x14ac:dyDescent="0.25">
      <c r="C347" s="95"/>
      <c r="D347" s="95"/>
      <c r="G347" s="96"/>
      <c r="H347" s="96"/>
      <c r="N347" s="101"/>
      <c r="O347" s="101"/>
      <c r="Q347" s="101"/>
      <c r="R347" s="101"/>
      <c r="U347" s="100"/>
    </row>
    <row r="348" spans="3:21" x14ac:dyDescent="0.25">
      <c r="C348" s="95"/>
      <c r="D348" s="95"/>
      <c r="G348" s="96"/>
      <c r="H348" s="96"/>
      <c r="N348" s="101"/>
      <c r="O348" s="101"/>
      <c r="Q348" s="101"/>
      <c r="R348" s="101"/>
      <c r="U348" s="100"/>
    </row>
    <row r="349" spans="3:21" x14ac:dyDescent="0.25">
      <c r="C349" s="95"/>
      <c r="D349" s="95"/>
      <c r="G349" s="96"/>
      <c r="H349" s="96"/>
      <c r="N349" s="101"/>
      <c r="O349" s="101"/>
      <c r="Q349" s="101"/>
      <c r="R349" s="101"/>
      <c r="U349" s="100"/>
    </row>
    <row r="350" spans="3:21" x14ac:dyDescent="0.25">
      <c r="C350" s="95"/>
      <c r="D350" s="95"/>
      <c r="G350" s="96"/>
      <c r="H350" s="96"/>
      <c r="N350" s="101"/>
      <c r="O350" s="101"/>
      <c r="Q350" s="101"/>
      <c r="R350" s="101"/>
      <c r="U350" s="100"/>
    </row>
    <row r="351" spans="3:21" x14ac:dyDescent="0.25">
      <c r="C351" s="95"/>
      <c r="D351" s="95"/>
      <c r="G351" s="96"/>
      <c r="H351" s="96"/>
      <c r="N351" s="101"/>
      <c r="O351" s="101"/>
      <c r="Q351" s="101"/>
      <c r="R351" s="101"/>
      <c r="U351" s="100"/>
    </row>
    <row r="352" spans="3:21" x14ac:dyDescent="0.25">
      <c r="C352" s="95"/>
      <c r="D352" s="95"/>
      <c r="G352" s="96"/>
      <c r="H352" s="96"/>
      <c r="N352" s="101"/>
      <c r="O352" s="101"/>
      <c r="Q352" s="101"/>
      <c r="R352" s="101"/>
    </row>
    <row r="353" spans="3:18" x14ac:dyDescent="0.25">
      <c r="C353" s="95"/>
      <c r="D353" s="95"/>
      <c r="N353" s="101"/>
      <c r="O353" s="101"/>
      <c r="Q353" s="101"/>
      <c r="R353" s="101"/>
    </row>
    <row r="354" spans="3:18" x14ac:dyDescent="0.25">
      <c r="C354" s="95"/>
      <c r="D354" s="95"/>
      <c r="N354" s="101"/>
      <c r="O354" s="101"/>
    </row>
    <row r="355" spans="3:18" x14ac:dyDescent="0.25">
      <c r="C355" s="95"/>
      <c r="D355" s="95"/>
      <c r="N355" s="101"/>
      <c r="O355" s="101"/>
    </row>
    <row r="356" spans="3:18" x14ac:dyDescent="0.25">
      <c r="C356" s="95"/>
      <c r="D356" s="95"/>
      <c r="N356" s="101"/>
      <c r="O356" s="101"/>
    </row>
    <row r="357" spans="3:18" x14ac:dyDescent="0.25">
      <c r="C357" s="95"/>
      <c r="D357" s="95"/>
    </row>
    <row r="358" spans="3:18" x14ac:dyDescent="0.25">
      <c r="C358" s="95"/>
      <c r="D358" s="95"/>
    </row>
    <row r="359" spans="3:18" x14ac:dyDescent="0.25">
      <c r="C359" s="95"/>
      <c r="D359" s="95"/>
    </row>
    <row r="360" spans="3:18" x14ac:dyDescent="0.25">
      <c r="C360" s="95"/>
      <c r="D360" s="95"/>
    </row>
  </sheetData>
  <sheetProtection algorithmName="SHA-512" hashValue="1+JIrOr7CSJUVwjQ0YgfHvtvmM0U1Wm7KGlVvvj0cs8fqnEABuz7g5Xbg8ikg8coNOcZSAHlruOBAmNJi/Pdng==" saltValue="wRqFODWq82Ix1qG+9Ay0ag==" spinCount="100000" sheet="1" objects="1"/>
  <protectedRanges>
    <protectedRange algorithmName="SHA-512" hashValue="98UuI9zsr974endT0d+CmGoSRFWQ7cK+knG+4lMGgLgc7omBqFsfF3Fj+Y5bCD0x9gIbOUBGcHbx3Nqn9YKcGw==" saltValue="Y8sXBza1M0S2FxfWp4K4RQ==" spinCount="100000" sqref="T4:V304" name="Intervalo1"/>
  </protectedRanges>
  <mergeCells count="8">
    <mergeCell ref="T1:V1"/>
    <mergeCell ref="A1:A2"/>
    <mergeCell ref="R1:R2"/>
    <mergeCell ref="B1:B2"/>
    <mergeCell ref="C1:D1"/>
    <mergeCell ref="K1:M1"/>
    <mergeCell ref="E1:J1"/>
    <mergeCell ref="N1:Q1"/>
  </mergeCells>
  <dataValidations disablePrompts="1" count="2">
    <dataValidation allowBlank="1" showInputMessage="1" showErrorMessage="1" sqref="R1 B1 W2:XFD3 T2:V2 C2:Q2" xr:uid="{EC8E5212-D77F-454A-8E90-79A0B291734E}"/>
    <dataValidation allowBlank="1" showInputMessage="1" showErrorMessage="1" prompt="AAAA-MM-DD" sqref="K305:K1048576 I298:J1048576 F305:F1048576 H298:H304 H353:H1048576 H4:J297 L28:M28 M4:M27 M29:M1048576" xr:uid="{CC7C7A4B-4D8D-4A61-93CD-E48D68168C04}"/>
  </dataValidations>
  <pageMargins left="0.31496062992125984" right="0" top="0.74803149606299213" bottom="0.15748031496062992" header="0.31496062992125984" footer="0.31496062992125984"/>
  <pageSetup paperSize="9" scale="8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9C4307D5-A98F-4589-A37A-34150E14A7B9}">
          <x14:formula1>
            <xm:f>Referências!$C$2:$C$6</xm:f>
          </x14:formula1>
          <xm:sqref>K305:K1048576</xm:sqref>
        </x14:dataValidation>
        <x14:dataValidation type="list" allowBlank="1" showInputMessage="1" showErrorMessage="1" prompt="AAAA-MM-DD" xr:uid="{C097F3E6-2B35-42A9-BDD0-9F9D5875A26C}">
          <x14:formula1>
            <xm:f>listas!$B$13:$B$16</xm:f>
          </x14:formula1>
          <xm:sqref>F4:F304</xm:sqref>
        </x14:dataValidation>
        <x14:dataValidation type="list" allowBlank="1" showInputMessage="1" showErrorMessage="1" xr:uid="{552C5236-B6C9-4D7A-A4CD-B253D708DD3E}">
          <x14:formula1>
            <xm:f>listas!$E$13:$E$16</xm:f>
          </x14:formula1>
          <xm:sqref>K2 K4:K304</xm:sqref>
        </x14:dataValidation>
        <x14:dataValidation type="list" allowBlank="1" showInputMessage="1" showErrorMessage="1" xr:uid="{F1C1297E-51A2-4266-9CBC-B32DF9AF5CA9}">
          <x14:formula1>
            <xm:f>listas!$E$20:$E$23</xm:f>
          </x14:formula1>
          <xm:sqref>T4:T304</xm:sqref>
        </x14:dataValidation>
        <x14:dataValidation type="list" allowBlank="1" showInputMessage="1" showErrorMessage="1" prompt="AAAA-MM-DD" xr:uid="{32015FF5-E4CD-4590-87F0-7623B049B7E6}">
          <x14:formula1>
            <xm:f>listas!$E$13:$E$16</xm:f>
          </x14:formula1>
          <xm:sqref>K4:K304</xm:sqref>
        </x14:dataValidation>
        <x14:dataValidation type="list" allowBlank="1" showInputMessage="1" showErrorMessage="1" xr:uid="{CA359CE4-1D87-4EBD-A725-0D74C887767D}">
          <x14:formula1>
            <xm:f>listas!$E$3:$E$8</xm:f>
          </x14:formula1>
          <xm:sqref>B4:B304</xm:sqref>
        </x14:dataValidation>
        <x14:dataValidation type="list" allowBlank="1" showInputMessage="1" showErrorMessage="1" xr:uid="{3BD1C591-A194-456D-A498-88009FF2F204}">
          <x14:formula1>
            <xm:f>listas!$B$20:$B$22</xm:f>
          </x14:formula1>
          <xm:sqref>P4:P235</xm:sqref>
        </x14:dataValidation>
        <x14:dataValidation type="list" allowBlank="1" showInputMessage="1" showErrorMessage="1" xr:uid="{A75ABA81-609E-4A46-862E-E4B428454F94}">
          <x14:formula1>
            <xm:f>listas!$B$3:$B$5</xm:f>
          </x14:formula1>
          <xm:sqref>A4:A304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3AA0-E68D-463C-B09C-2A119A68E42B}">
  <dimension ref="B2:K22"/>
  <sheetViews>
    <sheetView showGridLines="0" topLeftCell="B1" zoomScale="120" zoomScaleNormal="120" workbookViewId="0">
      <selection activeCell="E8" sqref="E8"/>
    </sheetView>
  </sheetViews>
  <sheetFormatPr defaultRowHeight="14.5" x14ac:dyDescent="0.35"/>
  <cols>
    <col min="2" max="2" width="45.453125" customWidth="1"/>
    <col min="5" max="5" width="32.1796875" customWidth="1"/>
    <col min="11" max="11" width="17.453125" customWidth="1"/>
  </cols>
  <sheetData>
    <row r="2" spans="2:11" x14ac:dyDescent="0.35">
      <c r="B2" s="14" t="s">
        <v>78</v>
      </c>
      <c r="E2" s="14" t="s">
        <v>11</v>
      </c>
    </row>
    <row r="3" spans="2:11" x14ac:dyDescent="0.35">
      <c r="B3" s="15">
        <v>1</v>
      </c>
      <c r="E3" t="s">
        <v>12</v>
      </c>
    </row>
    <row r="4" spans="2:11" x14ac:dyDescent="0.35">
      <c r="B4" s="15">
        <v>2</v>
      </c>
      <c r="E4" t="s">
        <v>14</v>
      </c>
    </row>
    <row r="5" spans="2:11" x14ac:dyDescent="0.35">
      <c r="B5" s="15">
        <v>3</v>
      </c>
      <c r="E5" t="s">
        <v>16</v>
      </c>
    </row>
    <row r="6" spans="2:11" x14ac:dyDescent="0.35">
      <c r="E6" t="s">
        <v>17</v>
      </c>
    </row>
    <row r="7" spans="2:11" x14ac:dyDescent="0.35">
      <c r="E7" t="s">
        <v>18</v>
      </c>
    </row>
    <row r="8" spans="2:11" x14ac:dyDescent="0.35">
      <c r="E8" t="s">
        <v>195</v>
      </c>
    </row>
    <row r="10" spans="2:11" x14ac:dyDescent="0.35">
      <c r="J10" s="13"/>
      <c r="K10" s="13"/>
    </row>
    <row r="11" spans="2:11" x14ac:dyDescent="0.35">
      <c r="J11" s="13"/>
      <c r="K11" s="13"/>
    </row>
    <row r="12" spans="2:11" x14ac:dyDescent="0.35">
      <c r="B12" s="14" t="s">
        <v>30</v>
      </c>
      <c r="E12" s="14" t="s">
        <v>48</v>
      </c>
      <c r="J12" s="13"/>
      <c r="K12" s="13"/>
    </row>
    <row r="13" spans="2:11" x14ac:dyDescent="0.35">
      <c r="B13" t="s">
        <v>31</v>
      </c>
      <c r="E13" t="s">
        <v>32</v>
      </c>
      <c r="J13" s="13"/>
      <c r="K13" s="13"/>
    </row>
    <row r="14" spans="2:11" x14ac:dyDescent="0.35">
      <c r="B14" t="s">
        <v>32</v>
      </c>
      <c r="E14" t="s">
        <v>34</v>
      </c>
      <c r="J14" s="13"/>
      <c r="K14" s="13"/>
    </row>
    <row r="15" spans="2:11" x14ac:dyDescent="0.35">
      <c r="B15" t="s">
        <v>34</v>
      </c>
      <c r="E15" t="s">
        <v>52</v>
      </c>
      <c r="J15" s="13"/>
      <c r="K15" s="13"/>
    </row>
    <row r="16" spans="2:11" x14ac:dyDescent="0.35">
      <c r="B16" t="s">
        <v>35</v>
      </c>
      <c r="E16" t="s">
        <v>35</v>
      </c>
      <c r="J16" s="13"/>
      <c r="K16" s="13"/>
    </row>
    <row r="17" spans="2:11" x14ac:dyDescent="0.35">
      <c r="K17" s="13"/>
    </row>
    <row r="18" spans="2:11" x14ac:dyDescent="0.35">
      <c r="K18" s="13"/>
    </row>
    <row r="19" spans="2:11" x14ac:dyDescent="0.35">
      <c r="B19" s="14" t="s">
        <v>55</v>
      </c>
      <c r="E19" s="14" t="s">
        <v>99</v>
      </c>
      <c r="K19" s="13"/>
    </row>
    <row r="20" spans="2:11" x14ac:dyDescent="0.35">
      <c r="B20" t="s">
        <v>100</v>
      </c>
      <c r="E20" t="s">
        <v>100</v>
      </c>
      <c r="K20" s="13"/>
    </row>
    <row r="21" spans="2:11" x14ac:dyDescent="0.35">
      <c r="B21" t="s">
        <v>101</v>
      </c>
      <c r="E21" t="s">
        <v>102</v>
      </c>
      <c r="K21" s="13"/>
    </row>
    <row r="22" spans="2:11" x14ac:dyDescent="0.35">
      <c r="B22" t="s">
        <v>103</v>
      </c>
      <c r="E22" t="s">
        <v>104</v>
      </c>
    </row>
  </sheetData>
  <phoneticPr fontId="7" type="noConversion"/>
  <dataValidations count="1">
    <dataValidation allowBlank="1" showInputMessage="1" showErrorMessage="1" sqref="B12 E2 E12" xr:uid="{BFA41561-8F4A-494A-A911-DC17C9A514CE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1"/>
  <sheetViews>
    <sheetView showGridLines="0" topLeftCell="J1" workbookViewId="0">
      <selection activeCell="K4" sqref="K4"/>
    </sheetView>
  </sheetViews>
  <sheetFormatPr defaultColWidth="9.1796875" defaultRowHeight="14.5" x14ac:dyDescent="0.35"/>
  <cols>
    <col min="1" max="1" width="12.1796875" style="3" customWidth="1"/>
    <col min="2" max="2" width="21.54296875" style="3" customWidth="1"/>
    <col min="3" max="3" width="27.1796875" style="3" customWidth="1"/>
    <col min="4" max="4" width="20.54296875" style="3" customWidth="1"/>
    <col min="5" max="5" width="26.54296875" style="3" customWidth="1"/>
    <col min="6" max="6" width="24" style="3" customWidth="1"/>
    <col min="7" max="7" width="25.81640625" style="3" customWidth="1"/>
    <col min="8" max="8" width="24" style="3" customWidth="1"/>
    <col min="9" max="9" width="26.81640625" style="3" customWidth="1"/>
    <col min="10" max="10" width="24.81640625" style="3" customWidth="1"/>
    <col min="11" max="11" width="26.81640625" style="3" customWidth="1"/>
    <col min="12" max="12" width="22.1796875" style="3" customWidth="1"/>
    <col min="13" max="13" width="15.1796875" style="3" customWidth="1"/>
    <col min="14" max="14" width="24.1796875" style="3" customWidth="1"/>
    <col min="15" max="15" width="17.1796875" style="3" customWidth="1"/>
    <col min="16" max="16" width="28.1796875" style="3" customWidth="1"/>
    <col min="17" max="17" width="23.1796875" style="3" customWidth="1"/>
    <col min="18" max="18" width="19.81640625" style="3" customWidth="1"/>
    <col min="19" max="19" width="5.1796875" style="3" customWidth="1"/>
    <col min="20" max="20" width="10.81640625" style="3" customWidth="1"/>
    <col min="21" max="21" width="9.1796875" style="3" customWidth="1"/>
    <col min="22" max="16384" width="9.1796875" style="3"/>
  </cols>
  <sheetData>
    <row r="1" spans="1:20" x14ac:dyDescent="0.35">
      <c r="A1" s="4" t="s">
        <v>11</v>
      </c>
      <c r="B1" s="4" t="s">
        <v>19</v>
      </c>
      <c r="C1" s="4" t="s">
        <v>22</v>
      </c>
      <c r="D1" s="4" t="s">
        <v>105</v>
      </c>
      <c r="E1" s="4" t="s">
        <v>27</v>
      </c>
      <c r="F1" s="4" t="s">
        <v>36</v>
      </c>
      <c r="G1" s="4" t="s">
        <v>40</v>
      </c>
      <c r="H1" s="4" t="s">
        <v>30</v>
      </c>
      <c r="I1" s="4" t="s">
        <v>49</v>
      </c>
      <c r="J1" s="4" t="s">
        <v>50</v>
      </c>
      <c r="K1" s="4" t="s">
        <v>48</v>
      </c>
      <c r="L1" s="4" t="s">
        <v>106</v>
      </c>
      <c r="M1" s="4" t="s">
        <v>45</v>
      </c>
      <c r="N1" s="4" t="s">
        <v>107</v>
      </c>
      <c r="O1" s="4" t="s">
        <v>108</v>
      </c>
      <c r="P1" s="4" t="s">
        <v>58</v>
      </c>
      <c r="Q1" s="4" t="s">
        <v>109</v>
      </c>
      <c r="R1" s="4" t="s">
        <v>110</v>
      </c>
      <c r="S1" s="4" t="s">
        <v>111</v>
      </c>
      <c r="T1" s="4" t="s">
        <v>112</v>
      </c>
    </row>
    <row r="2" spans="1:20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5"/>
      <c r="R2" s="5"/>
      <c r="S2" s="5"/>
      <c r="T2" s="5"/>
    </row>
    <row r="3" spans="1:20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5"/>
      <c r="R16" s="5"/>
      <c r="S16" s="5"/>
      <c r="T16" s="5"/>
    </row>
    <row r="17" spans="1:2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spans="1:20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spans="1:20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spans="1:20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spans="1:20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spans="1:20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spans="1:20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spans="1:20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spans="1:20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spans="1:20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spans="1:20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spans="1:20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spans="1:20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spans="1:20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spans="1:20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spans="1:20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spans="1:20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spans="1:20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spans="1:20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spans="1:20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spans="1:20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spans="1:20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spans="1:20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spans="1:20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spans="1:20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spans="1:20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spans="1:20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spans="1:20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spans="1:20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spans="1:20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spans="1:20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spans="1:20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spans="1:20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0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0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0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0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0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0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0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0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0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0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0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0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0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1:20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1:20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1:20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1:20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1:20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1:20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1:20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1:20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1:20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spans="1:20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spans="1:20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spans="1:20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spans="1:20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spans="1:20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spans="1:20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spans="1:20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spans="1:20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spans="1:20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spans="1:20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spans="1:20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spans="1:20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spans="1:20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spans="1:20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spans="1:20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spans="1:20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spans="1:20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spans="1:20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spans="1:20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spans="1:20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spans="1:20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spans="1:20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  <row r="992" spans="1:20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</row>
    <row r="993" spans="1:20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</row>
    <row r="994" spans="1:20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</row>
    <row r="995" spans="1:20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</row>
    <row r="996" spans="1:20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</row>
    <row r="997" spans="1:20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</row>
    <row r="998" spans="1:20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</row>
    <row r="999" spans="1:20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</row>
    <row r="1000" spans="1:20" x14ac:dyDescent="0.3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</row>
    <row r="1001" spans="1:20" x14ac:dyDescent="0.3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</row>
  </sheetData>
  <dataValidations count="2">
    <dataValidation allowBlank="1" showInputMessage="1" showErrorMessage="1" prompt="AAAA-MM-DD" sqref="J2:J1048576 G2:G1048576" xr:uid="{00000000-0002-0000-0000-000001000000}"/>
    <dataValidation allowBlank="1" showInputMessage="1" showErrorMessage="1" sqref="A1:XFD1" xr:uid="{00000000-0002-0000-0000-000007000000}"/>
  </dataValidations>
  <pageMargins left="0.75" right="0.75" top="0.75" bottom="0.5" header="0.5" footer="0.7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Referências!$A$2:$A$4</xm:f>
          </x14:formula1>
          <xm:sqref>A2:A1048576</xm:sqref>
        </x14:dataValidation>
        <x14:dataValidation type="list" allowBlank="1" showInputMessage="1" showErrorMessage="1" xr:uid="{00000000-0002-0000-0000-000002000000}">
          <x14:formula1>
            <xm:f>Referências!$B$2:$B$6</xm:f>
          </x14:formula1>
          <xm:sqref>H2:H1048576</xm:sqref>
        </x14:dataValidation>
        <x14:dataValidation type="list" allowBlank="1" showInputMessage="1" showErrorMessage="1" xr:uid="{00000000-0002-0000-0000-000003000000}">
          <x14:formula1>
            <xm:f>Referências!$C$2:$C$6</xm:f>
          </x14:formula1>
          <xm:sqref>K2:K1048576</xm:sqref>
        </x14:dataValidation>
        <x14:dataValidation type="list" allowBlank="1" showInputMessage="1" showErrorMessage="1" xr:uid="{00000000-0002-0000-0000-000004000000}">
          <x14:formula1>
            <xm:f>Referências!$D$2:$D$3</xm:f>
          </x14:formula1>
          <xm:sqref>L2:L1048576</xm:sqref>
        </x14:dataValidation>
        <x14:dataValidation type="list" allowBlank="1" showInputMessage="1" showErrorMessage="1" prompt="Despesa ao abrigo das medidas extraordinárias COVID-19 (Deliberação CIC nº8/2020)" xr:uid="{00000000-0002-0000-0000-000005000000}">
          <x14:formula1>
            <xm:f>Referências!$E$2:$E$3</xm:f>
          </x14:formula1>
          <xm:sqref>S2:S1048576</xm:sqref>
        </x14:dataValidation>
        <x14:dataValidation type="list" allowBlank="1" showInputMessage="1" showErrorMessage="1" prompt="Despesa associada a atividades suspensas ao abrigo das medidas extraordinárias COVID-19 (Deliberação CIC nº8/2020)" xr:uid="{00000000-0002-0000-0000-000006000000}">
          <x14:formula1>
            <xm:f>Referências!$F$2:$F$3</xm:f>
          </x14:formula1>
          <xm:sqref>T2:T1048576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3044-BC3C-470A-8110-CE1DF079B413}">
  <dimension ref="A1"/>
  <sheetViews>
    <sheetView workbookViewId="0">
      <selection activeCell="K4" sqref="K4"/>
    </sheetView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616A-C303-4D97-A39C-1E7FCAF42DBE}">
  <dimension ref="A1:T1001"/>
  <sheetViews>
    <sheetView topLeftCell="G1" workbookViewId="0">
      <selection activeCell="K4" sqref="K4"/>
    </sheetView>
  </sheetViews>
  <sheetFormatPr defaultColWidth="9.1796875" defaultRowHeight="14.5" x14ac:dyDescent="0.35"/>
  <cols>
    <col min="1" max="1" width="12.1796875" style="3" customWidth="1"/>
    <col min="2" max="2" width="21.54296875" style="3" customWidth="1"/>
    <col min="3" max="3" width="27.1796875" style="3" customWidth="1"/>
    <col min="4" max="4" width="20.54296875" style="3" customWidth="1"/>
    <col min="5" max="5" width="26.54296875" style="3" customWidth="1"/>
    <col min="6" max="6" width="24" style="3" customWidth="1"/>
    <col min="7" max="7" width="25.81640625" style="3" customWidth="1"/>
    <col min="8" max="8" width="24" style="3" customWidth="1"/>
    <col min="9" max="9" width="26.81640625" style="3" customWidth="1"/>
    <col min="10" max="10" width="24.81640625" style="3" customWidth="1"/>
    <col min="11" max="11" width="26.81640625" style="3" customWidth="1"/>
    <col min="12" max="12" width="22.1796875" style="3" customWidth="1"/>
    <col min="13" max="13" width="15.1796875" style="3" customWidth="1"/>
    <col min="14" max="14" width="24.1796875" style="3" customWidth="1"/>
    <col min="15" max="15" width="17.1796875" style="3" customWidth="1"/>
    <col min="16" max="16" width="28.1796875" style="3" customWidth="1"/>
    <col min="17" max="17" width="23.1796875" style="3" customWidth="1"/>
    <col min="18" max="18" width="19.81640625" style="3" customWidth="1"/>
    <col min="19" max="19" width="5.1796875" style="3" customWidth="1"/>
    <col min="20" max="20" width="10.81640625" style="3" customWidth="1"/>
    <col min="21" max="16384" width="9.1796875" style="3"/>
  </cols>
  <sheetData>
    <row r="1" spans="1:20" x14ac:dyDescent="0.35">
      <c r="A1" s="4" t="s">
        <v>11</v>
      </c>
      <c r="B1" s="4" t="s">
        <v>19</v>
      </c>
      <c r="C1" s="4" t="s">
        <v>22</v>
      </c>
      <c r="D1" s="4" t="s">
        <v>105</v>
      </c>
      <c r="E1" s="4" t="s">
        <v>27</v>
      </c>
      <c r="F1" s="4" t="s">
        <v>36</v>
      </c>
      <c r="G1" s="4" t="s">
        <v>40</v>
      </c>
      <c r="H1" s="4" t="s">
        <v>30</v>
      </c>
      <c r="I1" s="4" t="s">
        <v>49</v>
      </c>
      <c r="J1" s="4" t="s">
        <v>50</v>
      </c>
      <c r="K1" s="4" t="s">
        <v>48</v>
      </c>
      <c r="L1" s="4" t="s">
        <v>106</v>
      </c>
      <c r="M1" s="4" t="s">
        <v>45</v>
      </c>
      <c r="N1" s="4" t="s">
        <v>107</v>
      </c>
      <c r="O1" s="4" t="s">
        <v>108</v>
      </c>
      <c r="P1" s="4" t="s">
        <v>58</v>
      </c>
      <c r="Q1" s="4" t="s">
        <v>109</v>
      </c>
      <c r="R1" s="4" t="s">
        <v>110</v>
      </c>
      <c r="S1" s="4" t="s">
        <v>111</v>
      </c>
      <c r="T1" s="4" t="s">
        <v>112</v>
      </c>
    </row>
    <row r="2" spans="1:20" x14ac:dyDescent="0.35">
      <c r="A2" s="5" t="s">
        <v>113</v>
      </c>
      <c r="B2" s="5" t="s">
        <v>114</v>
      </c>
      <c r="C2" s="5" t="s">
        <v>115</v>
      </c>
      <c r="D2" s="5" t="s">
        <v>116</v>
      </c>
      <c r="E2" s="5" t="s">
        <v>117</v>
      </c>
      <c r="F2" s="5" t="s">
        <v>118</v>
      </c>
      <c r="G2" s="5" t="s">
        <v>119</v>
      </c>
      <c r="H2" s="5" t="s">
        <v>120</v>
      </c>
      <c r="I2" s="5" t="s">
        <v>121</v>
      </c>
      <c r="J2" s="5" t="s">
        <v>122</v>
      </c>
      <c r="K2" s="5" t="s">
        <v>123</v>
      </c>
      <c r="L2" s="5" t="s">
        <v>124</v>
      </c>
      <c r="M2" s="5" t="s">
        <v>125</v>
      </c>
      <c r="N2" s="5" t="s">
        <v>126</v>
      </c>
      <c r="O2" s="5" t="s">
        <v>127</v>
      </c>
      <c r="P2" s="6">
        <v>1397.21</v>
      </c>
      <c r="Q2" s="5" t="s">
        <v>128</v>
      </c>
      <c r="R2" s="5"/>
      <c r="S2" s="5" t="s">
        <v>124</v>
      </c>
      <c r="T2" s="5" t="s">
        <v>124</v>
      </c>
    </row>
    <row r="3" spans="1:20" x14ac:dyDescent="0.35">
      <c r="A3" s="5" t="s">
        <v>113</v>
      </c>
      <c r="B3" s="5" t="s">
        <v>114</v>
      </c>
      <c r="C3" s="5" t="s">
        <v>115</v>
      </c>
      <c r="D3" s="5" t="s">
        <v>116</v>
      </c>
      <c r="E3" s="5" t="s">
        <v>117</v>
      </c>
      <c r="F3" s="5" t="s">
        <v>118</v>
      </c>
      <c r="G3" s="5" t="s">
        <v>119</v>
      </c>
      <c r="H3" s="5" t="s">
        <v>120</v>
      </c>
      <c r="I3" s="5" t="s">
        <v>121</v>
      </c>
      <c r="J3" s="5" t="s">
        <v>122</v>
      </c>
      <c r="K3" s="5" t="s">
        <v>123</v>
      </c>
      <c r="L3" s="5" t="s">
        <v>124</v>
      </c>
      <c r="M3" s="5" t="s">
        <v>129</v>
      </c>
      <c r="N3" s="5" t="s">
        <v>130</v>
      </c>
      <c r="O3" s="5" t="s">
        <v>131</v>
      </c>
      <c r="P3" s="5">
        <v>1546.88</v>
      </c>
      <c r="Q3" s="5" t="s">
        <v>128</v>
      </c>
      <c r="R3" s="5"/>
      <c r="S3" s="5" t="s">
        <v>124</v>
      </c>
      <c r="T3" s="5" t="s">
        <v>124</v>
      </c>
    </row>
    <row r="4" spans="1:20" x14ac:dyDescent="0.35">
      <c r="A4" s="5" t="s">
        <v>113</v>
      </c>
      <c r="B4" s="5" t="s">
        <v>114</v>
      </c>
      <c r="C4" s="5" t="s">
        <v>132</v>
      </c>
      <c r="D4" s="5" t="s">
        <v>116</v>
      </c>
      <c r="E4" s="5" t="s">
        <v>133</v>
      </c>
      <c r="F4" s="5" t="s">
        <v>134</v>
      </c>
      <c r="G4" s="5" t="s">
        <v>135</v>
      </c>
      <c r="H4" s="5" t="s">
        <v>120</v>
      </c>
      <c r="I4" s="5" t="s">
        <v>136</v>
      </c>
      <c r="J4" s="5" t="s">
        <v>137</v>
      </c>
      <c r="K4" s="5" t="s">
        <v>123</v>
      </c>
      <c r="L4" s="5" t="s">
        <v>124</v>
      </c>
      <c r="M4" s="5" t="s">
        <v>125</v>
      </c>
      <c r="N4" s="5" t="s">
        <v>126</v>
      </c>
      <c r="O4" s="5" t="s">
        <v>138</v>
      </c>
      <c r="P4" s="5">
        <v>1546.88</v>
      </c>
      <c r="Q4" s="5" t="s">
        <v>128</v>
      </c>
      <c r="R4" s="5"/>
      <c r="S4" s="5" t="s">
        <v>124</v>
      </c>
      <c r="T4" s="5" t="s">
        <v>124</v>
      </c>
    </row>
    <row r="5" spans="1:20" x14ac:dyDescent="0.35">
      <c r="A5" s="5" t="s">
        <v>113</v>
      </c>
      <c r="B5" s="5" t="s">
        <v>114</v>
      </c>
      <c r="C5" s="5" t="s">
        <v>132</v>
      </c>
      <c r="D5" s="5" t="s">
        <v>116</v>
      </c>
      <c r="E5" s="5" t="s">
        <v>133</v>
      </c>
      <c r="F5" s="5" t="s">
        <v>134</v>
      </c>
      <c r="G5" s="5" t="s">
        <v>135</v>
      </c>
      <c r="H5" s="5" t="s">
        <v>120</v>
      </c>
      <c r="I5" s="5" t="s">
        <v>136</v>
      </c>
      <c r="J5" s="5" t="s">
        <v>137</v>
      </c>
      <c r="K5" s="5" t="s">
        <v>123</v>
      </c>
      <c r="L5" s="5" t="s">
        <v>124</v>
      </c>
      <c r="M5" s="5" t="s">
        <v>129</v>
      </c>
      <c r="N5" s="5" t="s">
        <v>130</v>
      </c>
      <c r="O5" s="5" t="s">
        <v>139</v>
      </c>
      <c r="P5" s="5">
        <v>1546.88</v>
      </c>
      <c r="Q5" s="5" t="s">
        <v>128</v>
      </c>
      <c r="R5" s="5"/>
      <c r="S5" s="5" t="s">
        <v>124</v>
      </c>
      <c r="T5" s="5" t="s">
        <v>124</v>
      </c>
    </row>
    <row r="6" spans="1:20" x14ac:dyDescent="0.35">
      <c r="A6" s="5" t="s">
        <v>113</v>
      </c>
      <c r="B6" s="5" t="s">
        <v>114</v>
      </c>
      <c r="C6" s="5" t="s">
        <v>140</v>
      </c>
      <c r="D6" s="5" t="s">
        <v>116</v>
      </c>
      <c r="E6" s="5" t="s">
        <v>141</v>
      </c>
      <c r="F6" s="5" t="s">
        <v>142</v>
      </c>
      <c r="G6" s="5" t="s">
        <v>143</v>
      </c>
      <c r="H6" s="5" t="s">
        <v>120</v>
      </c>
      <c r="I6" s="5" t="s">
        <v>144</v>
      </c>
      <c r="J6" s="5" t="s">
        <v>145</v>
      </c>
      <c r="K6" s="5" t="s">
        <v>123</v>
      </c>
      <c r="L6" s="5" t="s">
        <v>124</v>
      </c>
      <c r="M6" s="5" t="s">
        <v>125</v>
      </c>
      <c r="N6" s="5" t="s">
        <v>126</v>
      </c>
      <c r="O6" s="5" t="s">
        <v>146</v>
      </c>
      <c r="P6" s="5">
        <v>1546.88</v>
      </c>
      <c r="Q6" s="5" t="s">
        <v>128</v>
      </c>
      <c r="R6" s="5"/>
      <c r="S6" s="5" t="s">
        <v>124</v>
      </c>
      <c r="T6" s="5" t="s">
        <v>124</v>
      </c>
    </row>
    <row r="7" spans="1:20" x14ac:dyDescent="0.35">
      <c r="A7" s="5" t="s">
        <v>113</v>
      </c>
      <c r="B7" s="5" t="s">
        <v>114</v>
      </c>
      <c r="C7" s="5" t="s">
        <v>140</v>
      </c>
      <c r="D7" s="5" t="s">
        <v>116</v>
      </c>
      <c r="E7" s="5" t="s">
        <v>141</v>
      </c>
      <c r="F7" s="5" t="s">
        <v>142</v>
      </c>
      <c r="G7" s="5" t="s">
        <v>143</v>
      </c>
      <c r="H7" s="5" t="s">
        <v>120</v>
      </c>
      <c r="I7" s="5" t="s">
        <v>144</v>
      </c>
      <c r="J7" s="5" t="s">
        <v>145</v>
      </c>
      <c r="K7" s="5" t="s">
        <v>123</v>
      </c>
      <c r="L7" s="5" t="s">
        <v>124</v>
      </c>
      <c r="M7" s="5" t="s">
        <v>129</v>
      </c>
      <c r="N7" s="5" t="s">
        <v>130</v>
      </c>
      <c r="O7" s="5" t="s">
        <v>147</v>
      </c>
      <c r="P7" s="5">
        <v>1546.88</v>
      </c>
      <c r="Q7" s="5" t="s">
        <v>128</v>
      </c>
      <c r="R7" s="5"/>
      <c r="S7" s="5" t="s">
        <v>124</v>
      </c>
      <c r="T7" s="5" t="s">
        <v>124</v>
      </c>
    </row>
    <row r="8" spans="1:20" x14ac:dyDescent="0.35">
      <c r="A8" s="5" t="s">
        <v>113</v>
      </c>
      <c r="B8" s="5" t="s">
        <v>114</v>
      </c>
      <c r="C8" s="5" t="s">
        <v>148</v>
      </c>
      <c r="D8" s="5" t="s">
        <v>116</v>
      </c>
      <c r="E8" s="5" t="s">
        <v>149</v>
      </c>
      <c r="F8" s="5" t="s">
        <v>150</v>
      </c>
      <c r="G8" s="5" t="s">
        <v>151</v>
      </c>
      <c r="H8" s="5" t="s">
        <v>120</v>
      </c>
      <c r="I8" s="5" t="s">
        <v>152</v>
      </c>
      <c r="J8" s="5" t="s">
        <v>153</v>
      </c>
      <c r="K8" s="5" t="s">
        <v>123</v>
      </c>
      <c r="L8" s="5" t="s">
        <v>124</v>
      </c>
      <c r="M8" s="5" t="s">
        <v>125</v>
      </c>
      <c r="N8" s="5" t="s">
        <v>126</v>
      </c>
      <c r="O8" s="5" t="s">
        <v>147</v>
      </c>
      <c r="P8" s="5">
        <v>1546.88</v>
      </c>
      <c r="Q8" s="5" t="s">
        <v>128</v>
      </c>
      <c r="R8" s="5"/>
      <c r="S8" s="5" t="s">
        <v>124</v>
      </c>
      <c r="T8" s="5" t="s">
        <v>124</v>
      </c>
    </row>
    <row r="9" spans="1:20" x14ac:dyDescent="0.35">
      <c r="A9" s="5" t="s">
        <v>113</v>
      </c>
      <c r="B9" s="5" t="s">
        <v>114</v>
      </c>
      <c r="C9" s="5" t="s">
        <v>148</v>
      </c>
      <c r="D9" s="5" t="s">
        <v>116</v>
      </c>
      <c r="E9" s="5" t="s">
        <v>149</v>
      </c>
      <c r="F9" s="5" t="s">
        <v>150</v>
      </c>
      <c r="G9" s="5" t="s">
        <v>151</v>
      </c>
      <c r="H9" s="5" t="s">
        <v>120</v>
      </c>
      <c r="I9" s="5" t="s">
        <v>152</v>
      </c>
      <c r="J9" s="5" t="s">
        <v>153</v>
      </c>
      <c r="K9" s="5" t="s">
        <v>123</v>
      </c>
      <c r="L9" s="5" t="s">
        <v>124</v>
      </c>
      <c r="M9" s="5" t="s">
        <v>129</v>
      </c>
      <c r="N9" s="5" t="s">
        <v>130</v>
      </c>
      <c r="O9" s="5" t="s">
        <v>139</v>
      </c>
      <c r="P9" s="5">
        <v>1546.88</v>
      </c>
      <c r="Q9" s="5" t="s">
        <v>128</v>
      </c>
      <c r="R9" s="5"/>
      <c r="S9" s="5" t="s">
        <v>124</v>
      </c>
      <c r="T9" s="5" t="s">
        <v>124</v>
      </c>
    </row>
    <row r="10" spans="1:20" x14ac:dyDescent="0.35">
      <c r="A10" s="5" t="s">
        <v>113</v>
      </c>
      <c r="B10" s="5" t="s">
        <v>114</v>
      </c>
      <c r="C10" s="5" t="s">
        <v>154</v>
      </c>
      <c r="D10" s="5" t="s">
        <v>116</v>
      </c>
      <c r="E10" s="5" t="s">
        <v>155</v>
      </c>
      <c r="F10" s="5" t="s">
        <v>156</v>
      </c>
      <c r="G10" s="5" t="s">
        <v>157</v>
      </c>
      <c r="H10" s="5" t="s">
        <v>120</v>
      </c>
      <c r="I10" s="5" t="s">
        <v>158</v>
      </c>
      <c r="J10" s="5" t="s">
        <v>159</v>
      </c>
      <c r="K10" s="5" t="s">
        <v>123</v>
      </c>
      <c r="L10" s="5" t="s">
        <v>124</v>
      </c>
      <c r="M10" s="5" t="s">
        <v>125</v>
      </c>
      <c r="N10" s="5" t="s">
        <v>126</v>
      </c>
      <c r="O10" s="5" t="s">
        <v>160</v>
      </c>
      <c r="P10" s="5">
        <v>1546.88</v>
      </c>
      <c r="Q10" s="5" t="s">
        <v>128</v>
      </c>
      <c r="R10" s="5"/>
      <c r="S10" s="5" t="s">
        <v>124</v>
      </c>
      <c r="T10" s="5" t="s">
        <v>124</v>
      </c>
    </row>
    <row r="11" spans="1:20" x14ac:dyDescent="0.35">
      <c r="A11" s="5" t="s">
        <v>113</v>
      </c>
      <c r="B11" s="5" t="s">
        <v>114</v>
      </c>
      <c r="C11" s="5" t="s">
        <v>154</v>
      </c>
      <c r="D11" s="5" t="s">
        <v>116</v>
      </c>
      <c r="E11" s="5" t="s">
        <v>155</v>
      </c>
      <c r="F11" s="5" t="s">
        <v>156</v>
      </c>
      <c r="G11" s="5" t="s">
        <v>157</v>
      </c>
      <c r="H11" s="5" t="s">
        <v>120</v>
      </c>
      <c r="I11" s="5" t="s">
        <v>158</v>
      </c>
      <c r="J11" s="5" t="s">
        <v>159</v>
      </c>
      <c r="K11" s="5" t="s">
        <v>123</v>
      </c>
      <c r="L11" s="5" t="s">
        <v>124</v>
      </c>
      <c r="M11" s="5" t="s">
        <v>129</v>
      </c>
      <c r="N11" s="5" t="s">
        <v>130</v>
      </c>
      <c r="O11" s="5" t="s">
        <v>161</v>
      </c>
      <c r="P11" s="5">
        <v>1546.88</v>
      </c>
      <c r="Q11" s="5" t="s">
        <v>128</v>
      </c>
      <c r="R11" s="5"/>
      <c r="S11" s="5" t="s">
        <v>124</v>
      </c>
      <c r="T11" s="5" t="s">
        <v>124</v>
      </c>
    </row>
    <row r="12" spans="1:20" x14ac:dyDescent="0.35">
      <c r="A12" s="5" t="s">
        <v>113</v>
      </c>
      <c r="B12" s="5" t="s">
        <v>114</v>
      </c>
      <c r="C12" s="5" t="s">
        <v>162</v>
      </c>
      <c r="D12" s="5" t="s">
        <v>116</v>
      </c>
      <c r="E12" s="5" t="s">
        <v>163</v>
      </c>
      <c r="F12" s="5" t="s">
        <v>164</v>
      </c>
      <c r="G12" s="5" t="s">
        <v>165</v>
      </c>
      <c r="H12" s="5" t="s">
        <v>120</v>
      </c>
      <c r="I12" s="5" t="s">
        <v>166</v>
      </c>
      <c r="J12" s="5" t="s">
        <v>167</v>
      </c>
      <c r="K12" s="5" t="s">
        <v>123</v>
      </c>
      <c r="L12" s="5" t="s">
        <v>124</v>
      </c>
      <c r="M12" s="5" t="s">
        <v>125</v>
      </c>
      <c r="N12" s="5" t="s">
        <v>126</v>
      </c>
      <c r="O12" s="5" t="s">
        <v>168</v>
      </c>
      <c r="P12" s="5">
        <v>1546.88</v>
      </c>
      <c r="Q12" s="5" t="s">
        <v>128</v>
      </c>
      <c r="R12" s="5"/>
      <c r="S12" s="5" t="s">
        <v>124</v>
      </c>
      <c r="T12" s="5" t="s">
        <v>124</v>
      </c>
    </row>
    <row r="13" spans="1:20" x14ac:dyDescent="0.35">
      <c r="A13" s="5" t="s">
        <v>113</v>
      </c>
      <c r="B13" s="5" t="s">
        <v>114</v>
      </c>
      <c r="C13" s="5" t="s">
        <v>162</v>
      </c>
      <c r="D13" s="5" t="s">
        <v>116</v>
      </c>
      <c r="E13" s="5" t="s">
        <v>163</v>
      </c>
      <c r="F13" s="5" t="s">
        <v>164</v>
      </c>
      <c r="G13" s="5" t="s">
        <v>165</v>
      </c>
      <c r="H13" s="5" t="s">
        <v>120</v>
      </c>
      <c r="I13" s="5" t="s">
        <v>166</v>
      </c>
      <c r="J13" s="5" t="s">
        <v>167</v>
      </c>
      <c r="K13" s="5" t="s">
        <v>123</v>
      </c>
      <c r="L13" s="5" t="s">
        <v>124</v>
      </c>
      <c r="M13" s="5" t="s">
        <v>129</v>
      </c>
      <c r="N13" s="5" t="s">
        <v>130</v>
      </c>
      <c r="O13" s="5" t="s">
        <v>168</v>
      </c>
      <c r="P13" s="5">
        <v>1546.88</v>
      </c>
      <c r="Q13" s="5" t="s">
        <v>128</v>
      </c>
      <c r="R13" s="5"/>
      <c r="S13" s="5" t="s">
        <v>124</v>
      </c>
      <c r="T13" s="5" t="s">
        <v>124</v>
      </c>
    </row>
    <row r="14" spans="1:20" x14ac:dyDescent="0.35">
      <c r="A14" s="5" t="s">
        <v>113</v>
      </c>
      <c r="B14" s="5" t="s">
        <v>114</v>
      </c>
      <c r="C14" s="5" t="s">
        <v>169</v>
      </c>
      <c r="D14" s="5" t="s">
        <v>116</v>
      </c>
      <c r="E14" s="5" t="s">
        <v>170</v>
      </c>
      <c r="F14" s="5" t="s">
        <v>171</v>
      </c>
      <c r="G14" s="5" t="s">
        <v>172</v>
      </c>
      <c r="H14" s="5" t="s">
        <v>120</v>
      </c>
      <c r="I14" s="5" t="s">
        <v>173</v>
      </c>
      <c r="J14" s="5" t="s">
        <v>174</v>
      </c>
      <c r="K14" s="5" t="s">
        <v>123</v>
      </c>
      <c r="L14" s="5" t="s">
        <v>124</v>
      </c>
      <c r="M14" s="5" t="s">
        <v>125</v>
      </c>
      <c r="N14" s="5" t="s">
        <v>126</v>
      </c>
      <c r="O14" s="5" t="s">
        <v>139</v>
      </c>
      <c r="P14" s="5">
        <v>1546.88</v>
      </c>
      <c r="Q14" s="5" t="s">
        <v>128</v>
      </c>
      <c r="R14" s="5"/>
      <c r="S14" s="5" t="s">
        <v>124</v>
      </c>
      <c r="T14" s="5" t="s">
        <v>124</v>
      </c>
    </row>
    <row r="15" spans="1:20" x14ac:dyDescent="0.35">
      <c r="A15" s="5" t="s">
        <v>113</v>
      </c>
      <c r="B15" s="5" t="s">
        <v>114</v>
      </c>
      <c r="C15" s="5" t="s">
        <v>169</v>
      </c>
      <c r="D15" s="5" t="s">
        <v>116</v>
      </c>
      <c r="E15" s="5" t="s">
        <v>170</v>
      </c>
      <c r="F15" s="5" t="s">
        <v>171</v>
      </c>
      <c r="G15" s="5" t="s">
        <v>172</v>
      </c>
      <c r="H15" s="5" t="s">
        <v>120</v>
      </c>
      <c r="I15" s="5" t="s">
        <v>173</v>
      </c>
      <c r="J15" s="5" t="s">
        <v>174</v>
      </c>
      <c r="K15" s="5" t="s">
        <v>123</v>
      </c>
      <c r="L15" s="5" t="s">
        <v>124</v>
      </c>
      <c r="M15" s="5" t="s">
        <v>129</v>
      </c>
      <c r="N15" s="5" t="s">
        <v>130</v>
      </c>
      <c r="O15" s="5" t="s">
        <v>175</v>
      </c>
      <c r="P15" s="5">
        <v>1546.88</v>
      </c>
      <c r="Q15" s="5" t="s">
        <v>128</v>
      </c>
      <c r="R15" s="5"/>
      <c r="S15" s="5" t="s">
        <v>124</v>
      </c>
      <c r="T15" s="5" t="s">
        <v>124</v>
      </c>
    </row>
    <row r="16" spans="1:20" x14ac:dyDescent="0.35">
      <c r="A16" s="5" t="s">
        <v>176</v>
      </c>
      <c r="B16" s="5" t="s">
        <v>177</v>
      </c>
      <c r="C16" s="5" t="s">
        <v>177</v>
      </c>
      <c r="D16" s="5" t="s">
        <v>116</v>
      </c>
      <c r="E16" s="5" t="s">
        <v>178</v>
      </c>
      <c r="F16" s="5" t="s">
        <v>177</v>
      </c>
      <c r="G16" s="5" t="s">
        <v>172</v>
      </c>
      <c r="H16" s="5" t="s">
        <v>179</v>
      </c>
      <c r="I16" s="5" t="s">
        <v>177</v>
      </c>
      <c r="J16" s="5" t="s">
        <v>180</v>
      </c>
      <c r="K16" s="5" t="s">
        <v>179</v>
      </c>
      <c r="L16" s="5" t="s">
        <v>124</v>
      </c>
      <c r="M16" s="5" t="s">
        <v>128</v>
      </c>
      <c r="N16" s="5" t="s">
        <v>181</v>
      </c>
      <c r="O16" s="5" t="s">
        <v>182</v>
      </c>
      <c r="P16" s="6">
        <v>8602.66</v>
      </c>
      <c r="Q16" s="5" t="s">
        <v>128</v>
      </c>
      <c r="R16" s="5"/>
      <c r="S16" s="5" t="s">
        <v>124</v>
      </c>
      <c r="T16" s="5" t="s">
        <v>124</v>
      </c>
    </row>
    <row r="17" spans="1:2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  <row r="850" spans="1:20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</row>
    <row r="851" spans="1:20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</row>
    <row r="852" spans="1:20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</row>
    <row r="853" spans="1:20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</row>
    <row r="854" spans="1:20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</row>
    <row r="855" spans="1:20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</row>
    <row r="856" spans="1:20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</row>
    <row r="857" spans="1:20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</row>
    <row r="858" spans="1:20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</row>
    <row r="859" spans="1:20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</row>
    <row r="860" spans="1:20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</row>
    <row r="861" spans="1:20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</row>
    <row r="862" spans="1:20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</row>
    <row r="863" spans="1:20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</row>
    <row r="864" spans="1:20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</row>
    <row r="865" spans="1:20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</row>
    <row r="866" spans="1:20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</row>
    <row r="867" spans="1:20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</row>
    <row r="868" spans="1:20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</row>
    <row r="869" spans="1:20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</row>
    <row r="870" spans="1:20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</row>
    <row r="871" spans="1:20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</row>
    <row r="872" spans="1:20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</row>
    <row r="873" spans="1:20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</row>
    <row r="874" spans="1:20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</row>
    <row r="875" spans="1:20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</row>
    <row r="876" spans="1:20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</row>
    <row r="877" spans="1:20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</row>
    <row r="878" spans="1:20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</row>
    <row r="879" spans="1:20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</row>
    <row r="880" spans="1:20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</row>
    <row r="881" spans="1:20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</row>
    <row r="882" spans="1:20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</row>
    <row r="883" spans="1:20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</row>
    <row r="884" spans="1:20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</row>
    <row r="885" spans="1:20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</row>
    <row r="886" spans="1:20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</row>
    <row r="887" spans="1:20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</row>
    <row r="888" spans="1:20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</row>
    <row r="889" spans="1:20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</row>
    <row r="890" spans="1:20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</row>
    <row r="891" spans="1:20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</row>
    <row r="892" spans="1:20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</row>
    <row r="893" spans="1:20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</row>
    <row r="894" spans="1:20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</row>
    <row r="895" spans="1:20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</row>
    <row r="896" spans="1:20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</row>
    <row r="897" spans="1:20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</row>
    <row r="898" spans="1:20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</row>
    <row r="899" spans="1:20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</row>
    <row r="900" spans="1:20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</row>
    <row r="901" spans="1:20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</row>
    <row r="902" spans="1:20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</row>
    <row r="903" spans="1:20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</row>
    <row r="904" spans="1:20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</row>
    <row r="905" spans="1:20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</row>
    <row r="906" spans="1:20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</row>
    <row r="907" spans="1:20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</row>
    <row r="908" spans="1:20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</row>
    <row r="909" spans="1:20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</row>
    <row r="910" spans="1:20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</row>
    <row r="911" spans="1:20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</row>
    <row r="912" spans="1:20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</row>
    <row r="913" spans="1:20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</row>
    <row r="914" spans="1:20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</row>
    <row r="915" spans="1:20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</row>
    <row r="916" spans="1:20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</row>
    <row r="917" spans="1:20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</row>
    <row r="918" spans="1:20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</row>
    <row r="919" spans="1:20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</row>
    <row r="920" spans="1:20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</row>
    <row r="921" spans="1:20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</row>
    <row r="922" spans="1:20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</row>
    <row r="923" spans="1:20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</row>
    <row r="924" spans="1:20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</row>
    <row r="925" spans="1:20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</row>
    <row r="926" spans="1:20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</row>
    <row r="927" spans="1:20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</row>
    <row r="928" spans="1:20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</row>
    <row r="929" spans="1:20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</row>
    <row r="930" spans="1:20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</row>
    <row r="931" spans="1:20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</row>
    <row r="932" spans="1:20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</row>
    <row r="933" spans="1:20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</row>
    <row r="934" spans="1:20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</row>
    <row r="935" spans="1:20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</row>
    <row r="936" spans="1:20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</row>
    <row r="937" spans="1:20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</row>
    <row r="938" spans="1:20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</row>
    <row r="939" spans="1:20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</row>
    <row r="940" spans="1:20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</row>
    <row r="941" spans="1:20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</row>
    <row r="942" spans="1:20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</row>
    <row r="943" spans="1:20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</row>
    <row r="944" spans="1:20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</row>
    <row r="945" spans="1:20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</row>
    <row r="946" spans="1:20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</row>
    <row r="947" spans="1:20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0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0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0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0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0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0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0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0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0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0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0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0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0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1:20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1:20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1:20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1:20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1:20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1:20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1:20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1:20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1:20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  <row r="970" spans="1:20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</row>
    <row r="971" spans="1:20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</row>
    <row r="972" spans="1:20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</row>
    <row r="973" spans="1:20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</row>
    <row r="974" spans="1:20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</row>
    <row r="975" spans="1:20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</row>
    <row r="976" spans="1:20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</row>
    <row r="977" spans="1:20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</row>
    <row r="978" spans="1:20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</row>
    <row r="979" spans="1:20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</row>
    <row r="980" spans="1:20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</row>
    <row r="981" spans="1:20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</row>
    <row r="982" spans="1:20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</row>
    <row r="983" spans="1:20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</row>
    <row r="984" spans="1:20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</row>
    <row r="985" spans="1:20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</row>
    <row r="986" spans="1:20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</row>
    <row r="987" spans="1:20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</row>
    <row r="988" spans="1:20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</row>
    <row r="989" spans="1:20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</row>
    <row r="990" spans="1:20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</row>
    <row r="991" spans="1:20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</row>
    <row r="992" spans="1:20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</row>
    <row r="993" spans="1:20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</row>
    <row r="994" spans="1:20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</row>
    <row r="995" spans="1:20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</row>
    <row r="996" spans="1:20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</row>
    <row r="997" spans="1:20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</row>
    <row r="998" spans="1:20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</row>
    <row r="999" spans="1:20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</row>
    <row r="1000" spans="1:20" x14ac:dyDescent="0.3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</row>
    <row r="1001" spans="1:20" x14ac:dyDescent="0.3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</row>
  </sheetData>
  <dataValidations count="2">
    <dataValidation allowBlank="1" showInputMessage="1" showErrorMessage="1" sqref="A1:XFD1" xr:uid="{9D42785C-687C-4CB5-8ECD-7CBBF6F689FF}"/>
    <dataValidation allowBlank="1" showInputMessage="1" showErrorMessage="1" prompt="AAAA-MM-DD" sqref="J2:J1048576 G2:G1048576" xr:uid="{A8C7CA64-38E5-4EFE-A7F7-8B16BE7F9A0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Despesa associada a atividades suspensas ao abrigo das medidas extraordinárias COVID-19 (Deliberação CIC nº8/2020)" xr:uid="{A7D95E3B-7B9C-431B-B45F-664B09BF3840}">
          <x14:formula1>
            <xm:f>Referências!$F$2:$F$3</xm:f>
          </x14:formula1>
          <xm:sqref>T2:T1048576</xm:sqref>
        </x14:dataValidation>
        <x14:dataValidation type="list" allowBlank="1" showInputMessage="1" showErrorMessage="1" prompt="Despesa ao abrigo das medidas extraordinárias COVID-19 (Deliberação CIC nº8/2020)" xr:uid="{B79B3A8B-14FD-408D-A526-7E774347F653}">
          <x14:formula1>
            <xm:f>Referências!$E$2:$E$3</xm:f>
          </x14:formula1>
          <xm:sqref>S2:S1048576</xm:sqref>
        </x14:dataValidation>
        <x14:dataValidation type="list" allowBlank="1" showInputMessage="1" showErrorMessage="1" xr:uid="{8A848A5F-CBD1-4EF9-9DEC-21E559C49633}">
          <x14:formula1>
            <xm:f>Referências!$D$2:$D$3</xm:f>
          </x14:formula1>
          <xm:sqref>L2:L1048576</xm:sqref>
        </x14:dataValidation>
        <x14:dataValidation type="list" allowBlank="1" showInputMessage="1" showErrorMessage="1" xr:uid="{CD549687-F7E9-4D7F-84CF-E22E3FCAD96C}">
          <x14:formula1>
            <xm:f>Referências!$C$2:$C$6</xm:f>
          </x14:formula1>
          <xm:sqref>K2:K1048576</xm:sqref>
        </x14:dataValidation>
        <x14:dataValidation type="list" allowBlank="1" showInputMessage="1" showErrorMessage="1" xr:uid="{FD58B024-AE51-470E-AC3C-13B7E195DE40}">
          <x14:formula1>
            <xm:f>Referências!$B$2:$B$6</xm:f>
          </x14:formula1>
          <xm:sqref>H2:H1048576</xm:sqref>
        </x14:dataValidation>
        <x14:dataValidation type="list" allowBlank="1" showInputMessage="1" showErrorMessage="1" xr:uid="{A149B373-B54B-407B-819D-68E2C244EB77}">
          <x14:formula1>
            <xm:f>Referências!$A$2:$A$4</xm:f>
          </x14:formula1>
          <xm:sqref>A2:A1048576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showGridLines="0" workbookViewId="0">
      <selection activeCell="K4" sqref="K4"/>
    </sheetView>
  </sheetViews>
  <sheetFormatPr defaultColWidth="9.1796875" defaultRowHeight="14.5" x14ac:dyDescent="0.35"/>
  <cols>
    <col min="1" max="1" width="37.1796875" style="1" customWidth="1"/>
    <col min="2" max="2" width="29.1796875" style="1" customWidth="1"/>
    <col min="3" max="3" width="32" style="1" customWidth="1"/>
    <col min="4" max="4" width="22.1796875" style="1" customWidth="1"/>
    <col min="5" max="5" width="7.54296875" style="1" customWidth="1"/>
    <col min="6" max="6" width="10.81640625" style="1" customWidth="1"/>
    <col min="7" max="7" width="9.1796875" style="1" customWidth="1"/>
    <col min="8" max="16384" width="9.1796875" style="1"/>
  </cols>
  <sheetData>
    <row r="1" spans="1:6" x14ac:dyDescent="0.35">
      <c r="A1" s="2" t="s">
        <v>183</v>
      </c>
      <c r="B1" s="2" t="s">
        <v>184</v>
      </c>
      <c r="C1" s="2" t="s">
        <v>185</v>
      </c>
      <c r="D1" s="2" t="s">
        <v>106</v>
      </c>
      <c r="E1" s="2" t="s">
        <v>111</v>
      </c>
      <c r="F1" s="2" t="s">
        <v>112</v>
      </c>
    </row>
    <row r="2" spans="1:6" x14ac:dyDescent="0.35">
      <c r="A2" s="1" t="s">
        <v>186</v>
      </c>
      <c r="B2" s="1" t="s">
        <v>187</v>
      </c>
      <c r="C2" s="1" t="s">
        <v>187</v>
      </c>
      <c r="D2" s="1" t="s">
        <v>188</v>
      </c>
      <c r="E2" s="1" t="s">
        <v>188</v>
      </c>
      <c r="F2" s="1" t="s">
        <v>188</v>
      </c>
    </row>
    <row r="3" spans="1:6" x14ac:dyDescent="0.35">
      <c r="A3" s="1" t="s">
        <v>113</v>
      </c>
      <c r="B3" s="1" t="s">
        <v>189</v>
      </c>
      <c r="C3" s="1" t="s">
        <v>190</v>
      </c>
      <c r="D3" s="1" t="s">
        <v>124</v>
      </c>
      <c r="E3" s="1" t="s">
        <v>124</v>
      </c>
      <c r="F3" s="1" t="s">
        <v>124</v>
      </c>
    </row>
    <row r="4" spans="1:6" x14ac:dyDescent="0.35">
      <c r="A4" s="1" t="s">
        <v>176</v>
      </c>
      <c r="B4" s="1" t="s">
        <v>190</v>
      </c>
      <c r="C4" s="1" t="s">
        <v>179</v>
      </c>
    </row>
    <row r="5" spans="1:6" x14ac:dyDescent="0.35">
      <c r="B5" s="1" t="s">
        <v>179</v>
      </c>
      <c r="C5" s="1" t="s">
        <v>120</v>
      </c>
    </row>
    <row r="6" spans="1:6" x14ac:dyDescent="0.35">
      <c r="B6" s="1" t="s">
        <v>120</v>
      </c>
      <c r="C6" s="1" t="s">
        <v>123</v>
      </c>
    </row>
  </sheetData>
  <sheetProtection sheet="1"/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FBE6FA16FCD24BB60C90A42B098BB7" ma:contentTypeVersion="12" ma:contentTypeDescription="Criar um novo documento." ma:contentTypeScope="" ma:versionID="371cbb6edcd17b7e2c9a9137971de532">
  <xsd:schema xmlns:xsd="http://www.w3.org/2001/XMLSchema" xmlns:xs="http://www.w3.org/2001/XMLSchema" xmlns:p="http://schemas.microsoft.com/office/2006/metadata/properties" xmlns:ns2="efaad2c2-8065-4085-a734-5897c5da030e" xmlns:ns3="50c3f0fe-226e-4f4c-a924-4b3ccfb66705" targetNamespace="http://schemas.microsoft.com/office/2006/metadata/properties" ma:root="true" ma:fieldsID="c17002dd35275559d5e800f75c274ba6" ns2:_="" ns3:_="">
    <xsd:import namespace="efaad2c2-8065-4085-a734-5897c5da030e"/>
    <xsd:import namespace="50c3f0fe-226e-4f4c-a924-4b3ccfb667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ad2c2-8065-4085-a734-5897c5da03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dc1b6544-dc39-4ee1-bb55-12c84fea8c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f0fe-226e-4f4c-a924-4b3ccfb667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6de31c-6b60-4bb2-8915-4b27cd215ba8}" ma:internalName="TaxCatchAll" ma:showField="CatchAllData" ma:web="50c3f0fe-226e-4f4c-a924-4b3ccfb66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aad2c2-8065-4085-a734-5897c5da030e">
      <Terms xmlns="http://schemas.microsoft.com/office/infopath/2007/PartnerControls"/>
    </lcf76f155ced4ddcb4097134ff3c332f>
    <TaxCatchAll xmlns="50c3f0fe-226e-4f4c-a924-4b3ccfb66705" xsi:nil="true"/>
  </documentManagement>
</p:properties>
</file>

<file path=customXml/itemProps1.xml><?xml version="1.0" encoding="utf-8"?>
<ds:datastoreItem xmlns:ds="http://schemas.openxmlformats.org/officeDocument/2006/customXml" ds:itemID="{3B0E4469-259C-4B98-B6E7-8760A7534D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390E91-1A06-4ADC-A38B-99C182684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ad2c2-8065-4085-a734-5897c5da030e"/>
    <ds:schemaRef ds:uri="50c3f0fe-226e-4f4c-a924-4b3ccfb66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E72562-54B6-4B16-BBFA-323608F8D1D6}">
  <ds:schemaRefs>
    <ds:schemaRef ds:uri="http://schemas.microsoft.com/office/2006/metadata/properties"/>
    <ds:schemaRef ds:uri="http://schemas.microsoft.com/office/infopath/2007/PartnerControls"/>
    <ds:schemaRef ds:uri="60b46a47-5da6-4148-abf7-9e73e021a562"/>
    <ds:schemaRef ds:uri="d74030aa-c8d7-477c-8eab-63ec7e7d9bc1"/>
    <ds:schemaRef ds:uri="c663b891-5374-4162-9c3a-03ab111ac1fb"/>
    <ds:schemaRef ds:uri="bad0396e-27cc-4b15-b622-89e5b00f5d3a"/>
    <ds:schemaRef ds:uri="http://schemas.microsoft.com/sharepoint/v3"/>
    <ds:schemaRef ds:uri="efaad2c2-8065-4085-a734-5897c5da030e"/>
    <ds:schemaRef ds:uri="50c3f0fe-226e-4f4c-a924-4b3ccfb667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Instruções-Rosto</vt:lpstr>
      <vt:lpstr>Instruções-Listagem</vt:lpstr>
      <vt:lpstr>Rosto</vt:lpstr>
      <vt:lpstr>Listagem Despesas Pagas </vt:lpstr>
      <vt:lpstr>listas</vt:lpstr>
      <vt:lpstr>Template original balcao Fundos</vt:lpstr>
      <vt:lpstr>Folha3</vt:lpstr>
      <vt:lpstr>Folha1</vt:lpstr>
      <vt:lpstr>Referências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Utilizador</dc:creator>
  <cp:keywords/>
  <dc:description/>
  <cp:lastModifiedBy>António Batalha</cp:lastModifiedBy>
  <cp:revision/>
  <cp:lastPrinted>2026-02-26T11:23:30Z</cp:lastPrinted>
  <dcterms:created xsi:type="dcterms:W3CDTF">2023-09-08T19:45:53Z</dcterms:created>
  <dcterms:modified xsi:type="dcterms:W3CDTF">2026-03-17T14:34:55Z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0x010100A0FBE6FA16FCD24BB60C90A42B098BB7</vt:lpwstr>
  </property>
  <property fmtid="{D5CDD505-2E9C-101B-9397-08002B2CF9AE}" pid="3" name="MediaServiceImageTags">
    <vt:lpwstr/>
  </property>
</Properties>
</file>